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.sigs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spitalclinicdebarcelona-my.sharepoint.com/personal/ccamp_clinic_cat/Documents/Escritorio/scanner/"/>
    </mc:Choice>
  </mc:AlternateContent>
  <xr:revisionPtr revIDLastSave="0" documentId="8_{7FD5710F-1D00-4153-96CC-2F2D03AA7D66}" xr6:coauthVersionLast="47" xr6:coauthVersionMax="47" xr10:uidLastSave="{00000000-0000-0000-0000-000000000000}"/>
  <workbookProtection workbookAlgorithmName="SHA-512" workbookHashValue="RPorOIy8f9giRr4mQbKEjlteIqamNf8OCrSkDCdTeTrTu44Pu4Ay5dyesDPM+G4TfyeA6fK5HI+osBQIECROgA==" workbookSaltValue="IzW56+TxbJEjNU0GfFICCA==" workbookSpinCount="100000" lockStructure="1"/>
  <bookViews>
    <workbookView xWindow="28680" yWindow="-120" windowWidth="29040" windowHeight="15720" xr2:uid="{F28A1D46-E4EC-4256-9F80-B47A56B8D575}"/>
  </bookViews>
  <sheets>
    <sheet name="Formulari" sheetId="1" r:id="rId1"/>
    <sheet name="Entitats" sheetId="15" state="hidden" r:id="rId2"/>
    <sheet name="Full3" sheetId="13" state="hidden" r:id="rId3"/>
    <sheet name="Full4" sheetId="14" state="hidden" r:id="rId4"/>
    <sheet name="Full2" sheetId="6" state="hidden" r:id="rId5"/>
  </sheets>
  <definedNames>
    <definedName name="_xlnm._FilterDatabase" localSheetId="2" hidden="1">Full3!$A$1:$R$53</definedName>
    <definedName name="_xlnm.Print_Area" localSheetId="0">Formulari!$A$1:$Y$102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3" l="1"/>
  <c r="K12" i="13"/>
  <c r="L39" i="13"/>
  <c r="L13" i="13"/>
  <c r="K13" i="13"/>
  <c r="L31" i="13"/>
  <c r="L38" i="13"/>
  <c r="K38" i="13"/>
  <c r="K39" i="13"/>
  <c r="K31" i="13"/>
  <c r="L23" i="13"/>
  <c r="K23" i="13"/>
  <c r="L4" i="13"/>
  <c r="K4" i="13"/>
  <c r="C12" i="1"/>
  <c r="U65" i="1" l="1"/>
  <c r="U66" i="1"/>
  <c r="U67" i="1"/>
  <c r="U64" i="1"/>
  <c r="U60" i="1"/>
  <c r="U61" i="1"/>
  <c r="U62" i="1"/>
  <c r="U59" i="1"/>
  <c r="U55" i="1"/>
  <c r="U56" i="1"/>
  <c r="U57" i="1"/>
  <c r="U54" i="1"/>
  <c r="U50" i="1"/>
  <c r="U51" i="1"/>
  <c r="U52" i="1"/>
  <c r="U49" i="1"/>
  <c r="U44" i="1"/>
  <c r="U43" i="1"/>
  <c r="U41" i="1"/>
  <c r="U42" i="1"/>
  <c r="U40" i="1"/>
  <c r="U38" i="1"/>
  <c r="U37" i="1"/>
  <c r="U36" i="1"/>
  <c r="U35" i="1"/>
  <c r="U33" i="1"/>
  <c r="U32" i="1"/>
  <c r="U31" i="1"/>
  <c r="U30" i="1"/>
  <c r="U28" i="1"/>
  <c r="U27" i="1"/>
  <c r="U26" i="1"/>
  <c r="U25" i="1"/>
  <c r="U21" i="1"/>
  <c r="U20" i="1"/>
  <c r="L48" i="13"/>
  <c r="K48" i="13"/>
  <c r="P20" i="13"/>
  <c r="O20" i="13"/>
  <c r="B20" i="13"/>
  <c r="A20" i="13"/>
  <c r="M2" i="13"/>
  <c r="P19" i="13"/>
  <c r="P10" i="13"/>
  <c r="O19" i="13"/>
  <c r="B19" i="13"/>
  <c r="A19" i="13"/>
  <c r="P53" i="13"/>
  <c r="P44" i="13"/>
  <c r="P36" i="13"/>
  <c r="P28" i="13"/>
  <c r="P18" i="13"/>
  <c r="P9" i="13"/>
  <c r="O10" i="13"/>
  <c r="O53" i="13"/>
  <c r="O44" i="13"/>
  <c r="O36" i="13"/>
  <c r="O28" i="13"/>
  <c r="O18" i="13"/>
  <c r="O9" i="13"/>
  <c r="Q42" i="1"/>
  <c r="B10" i="13"/>
  <c r="A10" i="13"/>
  <c r="I69" i="14"/>
  <c r="I68" i="14"/>
  <c r="I67" i="14"/>
  <c r="I66" i="14"/>
  <c r="I65" i="14"/>
  <c r="I64" i="14"/>
  <c r="I63" i="14"/>
  <c r="I62" i="14"/>
  <c r="I61" i="14"/>
  <c r="R20" i="13" l="1"/>
  <c r="R10" i="13"/>
  <c r="R19" i="13"/>
  <c r="I54" i="14" l="1"/>
  <c r="I56" i="14"/>
  <c r="I60" i="14"/>
  <c r="I59" i="14"/>
  <c r="I58" i="14"/>
  <c r="I57" i="14"/>
  <c r="I55" i="14"/>
  <c r="I53" i="14"/>
  <c r="I52" i="14"/>
  <c r="I51" i="14"/>
  <c r="I50" i="14"/>
  <c r="I49" i="14"/>
  <c r="I48" i="14"/>
  <c r="I47" i="14"/>
  <c r="I46" i="14"/>
  <c r="I45" i="14"/>
  <c r="I44" i="14"/>
  <c r="I41" i="14"/>
  <c r="I42" i="14"/>
  <c r="I43" i="14"/>
  <c r="I40" i="14"/>
  <c r="I39" i="14"/>
  <c r="I38" i="14"/>
  <c r="I37" i="14"/>
  <c r="I36" i="14"/>
  <c r="I34" i="14"/>
  <c r="I35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5" i="14"/>
  <c r="I14" i="14"/>
  <c r="I13" i="14"/>
  <c r="I12" i="14"/>
  <c r="I11" i="14"/>
  <c r="I10" i="14"/>
  <c r="I9" i="14"/>
  <c r="I7" i="14"/>
  <c r="I6" i="14"/>
  <c r="I5" i="14"/>
  <c r="I4" i="14"/>
  <c r="K27" i="14"/>
  <c r="K26" i="14"/>
  <c r="K25" i="14"/>
  <c r="K24" i="14"/>
  <c r="J27" i="14"/>
  <c r="J26" i="14"/>
  <c r="J25" i="14"/>
  <c r="J24" i="14"/>
  <c r="K57" i="14"/>
  <c r="K58" i="14"/>
  <c r="K59" i="14"/>
  <c r="K60" i="14"/>
  <c r="J59" i="14"/>
  <c r="J60" i="14"/>
  <c r="J58" i="14"/>
  <c r="J57" i="14"/>
  <c r="I8" i="14"/>
  <c r="I16" i="14"/>
  <c r="I3" i="14"/>
  <c r="I2" i="14"/>
  <c r="E45" i="13" l="1"/>
  <c r="N53" i="13"/>
  <c r="M53" i="13"/>
  <c r="L53" i="13"/>
  <c r="K53" i="13"/>
  <c r="J53" i="13"/>
  <c r="I53" i="13"/>
  <c r="B53" i="13"/>
  <c r="A53" i="13"/>
  <c r="N44" i="13"/>
  <c r="M44" i="13"/>
  <c r="L44" i="13"/>
  <c r="K44" i="13"/>
  <c r="J44" i="13"/>
  <c r="I44" i="13"/>
  <c r="B44" i="13"/>
  <c r="A44" i="13"/>
  <c r="N36" i="13"/>
  <c r="M36" i="13"/>
  <c r="L36" i="13"/>
  <c r="K36" i="13"/>
  <c r="J36" i="13"/>
  <c r="I36" i="13"/>
  <c r="B36" i="13"/>
  <c r="A36" i="13"/>
  <c r="N28" i="13"/>
  <c r="M28" i="13"/>
  <c r="L28" i="13"/>
  <c r="K28" i="13"/>
  <c r="J28" i="13"/>
  <c r="I28" i="13"/>
  <c r="B28" i="13"/>
  <c r="A28" i="13"/>
  <c r="N18" i="13"/>
  <c r="M18" i="13"/>
  <c r="L18" i="13"/>
  <c r="K18" i="13"/>
  <c r="J18" i="13"/>
  <c r="I18" i="13"/>
  <c r="B18" i="13"/>
  <c r="A18" i="13"/>
  <c r="N9" i="13"/>
  <c r="M9" i="13"/>
  <c r="L9" i="13"/>
  <c r="K9" i="13"/>
  <c r="J9" i="13"/>
  <c r="I9" i="13"/>
  <c r="B9" i="13"/>
  <c r="A9" i="13"/>
  <c r="P49" i="13"/>
  <c r="O49" i="13"/>
  <c r="N49" i="13"/>
  <c r="M49" i="13"/>
  <c r="L49" i="13"/>
  <c r="K49" i="13"/>
  <c r="J49" i="13"/>
  <c r="I49" i="13"/>
  <c r="B49" i="13"/>
  <c r="A49" i="13"/>
  <c r="P40" i="13"/>
  <c r="O40" i="13"/>
  <c r="N40" i="13"/>
  <c r="M40" i="13"/>
  <c r="L40" i="13"/>
  <c r="K40" i="13"/>
  <c r="J40" i="13"/>
  <c r="I40" i="13"/>
  <c r="B40" i="13"/>
  <c r="A40" i="13"/>
  <c r="P32" i="13"/>
  <c r="O32" i="13"/>
  <c r="N32" i="13"/>
  <c r="M32" i="13"/>
  <c r="L32" i="13"/>
  <c r="K32" i="13"/>
  <c r="J32" i="13"/>
  <c r="I32" i="13"/>
  <c r="B32" i="13"/>
  <c r="A32" i="13"/>
  <c r="P24" i="13"/>
  <c r="O24" i="13"/>
  <c r="N24" i="13"/>
  <c r="M24" i="13"/>
  <c r="L24" i="13"/>
  <c r="K24" i="13"/>
  <c r="J24" i="13"/>
  <c r="I24" i="13"/>
  <c r="B24" i="13"/>
  <c r="A24" i="13"/>
  <c r="P14" i="13"/>
  <c r="O14" i="13"/>
  <c r="N14" i="13"/>
  <c r="M14" i="13"/>
  <c r="L14" i="13"/>
  <c r="K14" i="13"/>
  <c r="J14" i="13"/>
  <c r="I14" i="13"/>
  <c r="B14" i="13"/>
  <c r="A14" i="13"/>
  <c r="P5" i="13"/>
  <c r="O5" i="13"/>
  <c r="N5" i="13"/>
  <c r="M5" i="13"/>
  <c r="L5" i="13"/>
  <c r="K5" i="13"/>
  <c r="J5" i="13"/>
  <c r="I5" i="13"/>
  <c r="B5" i="13"/>
  <c r="A5" i="13"/>
  <c r="P52" i="13"/>
  <c r="O52" i="13"/>
  <c r="N52" i="13"/>
  <c r="M52" i="13"/>
  <c r="L52" i="13"/>
  <c r="K52" i="13"/>
  <c r="J52" i="13"/>
  <c r="I52" i="13"/>
  <c r="B52" i="13"/>
  <c r="A52" i="13"/>
  <c r="P43" i="13"/>
  <c r="O43" i="13"/>
  <c r="N43" i="13"/>
  <c r="M43" i="13"/>
  <c r="L43" i="13"/>
  <c r="K43" i="13"/>
  <c r="J43" i="13"/>
  <c r="I43" i="13"/>
  <c r="B43" i="13"/>
  <c r="A43" i="13"/>
  <c r="P35" i="13"/>
  <c r="O35" i="13"/>
  <c r="N35" i="13"/>
  <c r="M35" i="13"/>
  <c r="L35" i="13"/>
  <c r="K35" i="13"/>
  <c r="J35" i="13"/>
  <c r="I35" i="13"/>
  <c r="B35" i="13"/>
  <c r="A35" i="13"/>
  <c r="P27" i="13"/>
  <c r="O27" i="13"/>
  <c r="N27" i="13"/>
  <c r="M27" i="13"/>
  <c r="L27" i="13"/>
  <c r="K27" i="13"/>
  <c r="J27" i="13"/>
  <c r="I27" i="13"/>
  <c r="B27" i="13"/>
  <c r="A27" i="13"/>
  <c r="P17" i="13"/>
  <c r="O17" i="13"/>
  <c r="N17" i="13"/>
  <c r="M17" i="13"/>
  <c r="L17" i="13"/>
  <c r="K17" i="13"/>
  <c r="J17" i="13"/>
  <c r="I17" i="13"/>
  <c r="B17" i="13"/>
  <c r="A17" i="13"/>
  <c r="P8" i="13"/>
  <c r="O8" i="13"/>
  <c r="N8" i="13"/>
  <c r="M8" i="13"/>
  <c r="L8" i="13"/>
  <c r="K8" i="13"/>
  <c r="J8" i="13"/>
  <c r="I8" i="13"/>
  <c r="B8" i="13"/>
  <c r="A8" i="13"/>
  <c r="P48" i="13"/>
  <c r="O48" i="13"/>
  <c r="N48" i="13"/>
  <c r="M48" i="13"/>
  <c r="J48" i="13"/>
  <c r="I48" i="13"/>
  <c r="B48" i="13"/>
  <c r="A48" i="13"/>
  <c r="P39" i="13"/>
  <c r="O39" i="13"/>
  <c r="N39" i="13"/>
  <c r="M39" i="13"/>
  <c r="J39" i="13"/>
  <c r="I39" i="13"/>
  <c r="B39" i="13"/>
  <c r="A39" i="13"/>
  <c r="P31" i="13"/>
  <c r="O31" i="13"/>
  <c r="N31" i="13"/>
  <c r="M31" i="13"/>
  <c r="J31" i="13"/>
  <c r="I31" i="13"/>
  <c r="B31" i="13"/>
  <c r="A31" i="13"/>
  <c r="P23" i="13"/>
  <c r="O23" i="13"/>
  <c r="N23" i="13"/>
  <c r="M23" i="13"/>
  <c r="J23" i="13"/>
  <c r="I23" i="13"/>
  <c r="B23" i="13"/>
  <c r="A23" i="13"/>
  <c r="P13" i="13"/>
  <c r="O13" i="13"/>
  <c r="N13" i="13"/>
  <c r="M13" i="13"/>
  <c r="J13" i="13"/>
  <c r="I13" i="13"/>
  <c r="B13" i="13"/>
  <c r="A13" i="13"/>
  <c r="P4" i="13"/>
  <c r="O4" i="13"/>
  <c r="N4" i="13"/>
  <c r="M4" i="13"/>
  <c r="J4" i="13"/>
  <c r="I4" i="13"/>
  <c r="B4" i="13"/>
  <c r="A4" i="13"/>
  <c r="P51" i="13"/>
  <c r="O51" i="13"/>
  <c r="N51" i="13"/>
  <c r="M51" i="13"/>
  <c r="L51" i="13"/>
  <c r="K51" i="13"/>
  <c r="J51" i="13"/>
  <c r="I51" i="13"/>
  <c r="B51" i="13"/>
  <c r="A51" i="13"/>
  <c r="P42" i="13"/>
  <c r="O42" i="13"/>
  <c r="N42" i="13"/>
  <c r="M42" i="13"/>
  <c r="L42" i="13"/>
  <c r="K42" i="13"/>
  <c r="J42" i="13"/>
  <c r="I42" i="13"/>
  <c r="B42" i="13"/>
  <c r="A42" i="13"/>
  <c r="P34" i="13"/>
  <c r="O34" i="13"/>
  <c r="N34" i="13"/>
  <c r="M34" i="13"/>
  <c r="L34" i="13"/>
  <c r="K34" i="13"/>
  <c r="J34" i="13"/>
  <c r="I34" i="13"/>
  <c r="B34" i="13"/>
  <c r="A34" i="13"/>
  <c r="P26" i="13"/>
  <c r="O26" i="13"/>
  <c r="N26" i="13"/>
  <c r="M26" i="13"/>
  <c r="L26" i="13"/>
  <c r="K26" i="13"/>
  <c r="J26" i="13"/>
  <c r="I26" i="13"/>
  <c r="B26" i="13"/>
  <c r="A26" i="13"/>
  <c r="P16" i="13"/>
  <c r="O16" i="13"/>
  <c r="N16" i="13"/>
  <c r="M16" i="13"/>
  <c r="L16" i="13"/>
  <c r="K16" i="13"/>
  <c r="J16" i="13"/>
  <c r="I16" i="13"/>
  <c r="B16" i="13"/>
  <c r="A16" i="13"/>
  <c r="P7" i="13"/>
  <c r="O7" i="13"/>
  <c r="N7" i="13"/>
  <c r="M7" i="13"/>
  <c r="L7" i="13"/>
  <c r="K7" i="13"/>
  <c r="J7" i="13"/>
  <c r="I7" i="13"/>
  <c r="B7" i="13"/>
  <c r="A7" i="13"/>
  <c r="P47" i="13"/>
  <c r="O47" i="13"/>
  <c r="N47" i="13"/>
  <c r="M47" i="13"/>
  <c r="L47" i="13"/>
  <c r="K47" i="13"/>
  <c r="J47" i="13"/>
  <c r="I47" i="13"/>
  <c r="B47" i="13"/>
  <c r="A47" i="13"/>
  <c r="P38" i="13"/>
  <c r="O38" i="13"/>
  <c r="N38" i="13"/>
  <c r="M38" i="13"/>
  <c r="J38" i="13"/>
  <c r="I38" i="13"/>
  <c r="B38" i="13"/>
  <c r="A38" i="13"/>
  <c r="P30" i="13"/>
  <c r="O30" i="13"/>
  <c r="N30" i="13"/>
  <c r="M30" i="13"/>
  <c r="L30" i="13"/>
  <c r="K30" i="13"/>
  <c r="J30" i="13"/>
  <c r="I30" i="13"/>
  <c r="B30" i="13"/>
  <c r="A30" i="13"/>
  <c r="P22" i="13"/>
  <c r="O22" i="13"/>
  <c r="N22" i="13"/>
  <c r="M22" i="13"/>
  <c r="L22" i="13"/>
  <c r="K22" i="13"/>
  <c r="J22" i="13"/>
  <c r="I22" i="13"/>
  <c r="B22" i="13"/>
  <c r="A22" i="13"/>
  <c r="P12" i="13"/>
  <c r="O12" i="13"/>
  <c r="N12" i="13"/>
  <c r="M12" i="13"/>
  <c r="J12" i="13"/>
  <c r="I12" i="13"/>
  <c r="B12" i="13"/>
  <c r="A12" i="13"/>
  <c r="P3" i="13"/>
  <c r="O3" i="13"/>
  <c r="N3" i="13"/>
  <c r="M3" i="13"/>
  <c r="L3" i="13"/>
  <c r="K3" i="13"/>
  <c r="J3" i="13"/>
  <c r="I3" i="13"/>
  <c r="B3" i="13"/>
  <c r="A3" i="13"/>
  <c r="P50" i="13"/>
  <c r="O50" i="13"/>
  <c r="N50" i="13"/>
  <c r="M50" i="13"/>
  <c r="L50" i="13"/>
  <c r="K50" i="13"/>
  <c r="J50" i="13"/>
  <c r="I50" i="13"/>
  <c r="B50" i="13"/>
  <c r="A50" i="13"/>
  <c r="P41" i="13"/>
  <c r="O41" i="13"/>
  <c r="N41" i="13"/>
  <c r="M41" i="13"/>
  <c r="L41" i="13"/>
  <c r="K41" i="13"/>
  <c r="J41" i="13"/>
  <c r="I41" i="13"/>
  <c r="B41" i="13"/>
  <c r="A41" i="13"/>
  <c r="P33" i="13"/>
  <c r="O33" i="13"/>
  <c r="N33" i="13"/>
  <c r="M33" i="13"/>
  <c r="L33" i="13"/>
  <c r="K33" i="13"/>
  <c r="J33" i="13"/>
  <c r="I33" i="13"/>
  <c r="B33" i="13"/>
  <c r="A33" i="13"/>
  <c r="P25" i="13"/>
  <c r="O25" i="13"/>
  <c r="N25" i="13"/>
  <c r="M25" i="13"/>
  <c r="L25" i="13"/>
  <c r="K25" i="13"/>
  <c r="J25" i="13"/>
  <c r="I25" i="13"/>
  <c r="B25" i="13"/>
  <c r="A25" i="13"/>
  <c r="P15" i="13"/>
  <c r="O15" i="13"/>
  <c r="N15" i="13"/>
  <c r="M15" i="13"/>
  <c r="L15" i="13"/>
  <c r="K15" i="13"/>
  <c r="J15" i="13"/>
  <c r="I15" i="13"/>
  <c r="B15" i="13"/>
  <c r="A15" i="13"/>
  <c r="P6" i="13"/>
  <c r="O6" i="13"/>
  <c r="N6" i="13"/>
  <c r="M6" i="13"/>
  <c r="L6" i="13"/>
  <c r="K6" i="13"/>
  <c r="J6" i="13"/>
  <c r="I6" i="13"/>
  <c r="B6" i="13"/>
  <c r="A6" i="13"/>
  <c r="P46" i="13"/>
  <c r="O46" i="13"/>
  <c r="N46" i="13"/>
  <c r="M46" i="13"/>
  <c r="L46" i="13"/>
  <c r="K46" i="13"/>
  <c r="J46" i="13"/>
  <c r="I46" i="13"/>
  <c r="B46" i="13"/>
  <c r="A46" i="13"/>
  <c r="P37" i="13"/>
  <c r="O37" i="13"/>
  <c r="N37" i="13"/>
  <c r="M37" i="13"/>
  <c r="L37" i="13"/>
  <c r="K37" i="13"/>
  <c r="J37" i="13"/>
  <c r="I37" i="13"/>
  <c r="B37" i="13"/>
  <c r="A37" i="13"/>
  <c r="P29" i="13"/>
  <c r="O29" i="13"/>
  <c r="N29" i="13"/>
  <c r="M29" i="13"/>
  <c r="L29" i="13"/>
  <c r="K29" i="13"/>
  <c r="J29" i="13"/>
  <c r="I29" i="13"/>
  <c r="B29" i="13"/>
  <c r="A29" i="13"/>
  <c r="P21" i="13"/>
  <c r="O21" i="13"/>
  <c r="N21" i="13"/>
  <c r="M21" i="13"/>
  <c r="L21" i="13"/>
  <c r="K21" i="13"/>
  <c r="J21" i="13"/>
  <c r="I21" i="13"/>
  <c r="B21" i="13"/>
  <c r="A21" i="13"/>
  <c r="P11" i="13"/>
  <c r="O11" i="13"/>
  <c r="N11" i="13"/>
  <c r="M11" i="13"/>
  <c r="L11" i="13"/>
  <c r="K11" i="13"/>
  <c r="J11" i="13"/>
  <c r="I11" i="13"/>
  <c r="B11" i="13"/>
  <c r="A11" i="13"/>
  <c r="P2" i="13"/>
  <c r="O2" i="13"/>
  <c r="N2" i="13"/>
  <c r="L2" i="13"/>
  <c r="K2" i="13"/>
  <c r="J2" i="13"/>
  <c r="I2" i="13"/>
  <c r="B2" i="13"/>
  <c r="A2" i="13"/>
  <c r="F45" i="13"/>
  <c r="B45" i="13"/>
  <c r="A45" i="13"/>
  <c r="R45" i="13" l="1"/>
  <c r="R18" i="13"/>
  <c r="R53" i="13"/>
  <c r="R41" i="13"/>
  <c r="R36" i="13"/>
  <c r="R22" i="13"/>
  <c r="R7" i="13"/>
  <c r="R43" i="13"/>
  <c r="R42" i="13"/>
  <c r="R23" i="13"/>
  <c r="R24" i="13"/>
  <c r="R28" i="13"/>
  <c r="R21" i="13"/>
  <c r="R11" i="13"/>
  <c r="R8" i="13"/>
  <c r="R6" i="13"/>
  <c r="R46" i="13"/>
  <c r="R12" i="13"/>
  <c r="R30" i="13"/>
  <c r="R47" i="13"/>
  <c r="R34" i="13"/>
  <c r="R13" i="13"/>
  <c r="R48" i="13"/>
  <c r="R35" i="13"/>
  <c r="R14" i="13"/>
  <c r="R49" i="13"/>
  <c r="R16" i="13"/>
  <c r="R32" i="13"/>
  <c r="R15" i="13"/>
  <c r="R50" i="13"/>
  <c r="R51" i="13"/>
  <c r="R17" i="13"/>
  <c r="R37" i="13"/>
  <c r="R25" i="13"/>
  <c r="R33" i="13"/>
  <c r="R3" i="13"/>
  <c r="R38" i="13"/>
  <c r="R26" i="13"/>
  <c r="R4" i="13"/>
  <c r="R39" i="13"/>
  <c r="R27" i="13"/>
  <c r="R5" i="13"/>
  <c r="R40" i="13"/>
  <c r="R29" i="13"/>
  <c r="R31" i="13"/>
  <c r="R52" i="13"/>
  <c r="R2" i="13"/>
  <c r="R44" i="13"/>
  <c r="R9" i="13"/>
  <c r="Q54" i="1"/>
  <c r="Q56" i="1"/>
  <c r="Q57" i="1"/>
  <c r="Q55" i="1"/>
  <c r="Q49" i="1"/>
  <c r="Q43" i="1"/>
  <c r="X69" i="1"/>
  <c r="W69" i="1"/>
  <c r="U69" i="1"/>
  <c r="T69" i="1"/>
  <c r="S69" i="1"/>
  <c r="P69" i="1"/>
  <c r="O69" i="1"/>
  <c r="N69" i="1"/>
  <c r="M69" i="1"/>
  <c r="L69" i="1"/>
  <c r="K69" i="1"/>
  <c r="J69" i="1"/>
  <c r="I69" i="1"/>
  <c r="H69" i="1"/>
  <c r="G69" i="1"/>
  <c r="F69" i="1"/>
  <c r="E69" i="1"/>
  <c r="Q35" i="1"/>
  <c r="Q25" i="1"/>
  <c r="Q62" i="1"/>
  <c r="Q61" i="1"/>
  <c r="Q60" i="1"/>
  <c r="Q59" i="1"/>
  <c r="Q33" i="1"/>
  <c r="Q32" i="1"/>
  <c r="Q31" i="1"/>
  <c r="Q30" i="1"/>
  <c r="Q21" i="1"/>
  <c r="Q52" i="1" l="1"/>
  <c r="Q67" i="1" l="1"/>
  <c r="Q66" i="1"/>
  <c r="Q65" i="1"/>
  <c r="Q64" i="1"/>
  <c r="Q51" i="1"/>
  <c r="Q50" i="1"/>
  <c r="Q44" i="1"/>
  <c r="Q41" i="1"/>
  <c r="Q40" i="1"/>
  <c r="Q38" i="1"/>
  <c r="Q37" i="1"/>
  <c r="Q36" i="1"/>
  <c r="Q28" i="1"/>
  <c r="Q27" i="1"/>
  <c r="Q26" i="1"/>
  <c r="Q20" i="1"/>
  <c r="Q6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D1B270-47DD-48C6-B009-C4A9B4A3F88B}" keepAlive="1" name="Consulta: Taula3" description="Connexió a la consulta &quot;Taula3&quot; del llibre." type="5" refreshedVersion="0" background="1" saveData="1">
    <dbPr connection="Provider=Microsoft.Mashup.OleDb.1;Data Source=$Workbook$;Location=Taula3;Extended Properties=&quot;&quot;" command="SELECT * FROM [Taula3]"/>
  </connection>
  <connection id="2" xr16:uid="{405FEDEB-16C4-4D36-87FB-7558D3EEA820}" keepAlive="1" name="Consulta: Taula5" description="Connexió a la consulta &quot;Taula5&quot; del llibre." type="5" refreshedVersion="0" background="1" saveData="1">
    <dbPr connection="Provider=Microsoft.Mashup.OleDb.1;Data Source=$Workbook$;Location=Taula5;Extended Properties=&quot;&quot;" command="SELECT * FROM [Taula5]"/>
  </connection>
</connections>
</file>

<file path=xl/sharedStrings.xml><?xml version="1.0" encoding="utf-8"?>
<sst xmlns="http://schemas.openxmlformats.org/spreadsheetml/2006/main" count="1419" uniqueCount="487">
  <si>
    <t>Qüestionari d'informació sobre efectius de personal</t>
  </si>
  <si>
    <t xml:space="preserve">Exercici: </t>
  </si>
  <si>
    <t>Codi i nom de l'entitat</t>
  </si>
  <si>
    <t>NOMBRE D'EFECTIUS A 31/12/2025</t>
  </si>
  <si>
    <t>DISCAPACITAT</t>
  </si>
  <si>
    <t>TIPUS DE VINCULACIÓ</t>
  </si>
  <si>
    <t>HOMES</t>
  </si>
  <si>
    <t>DONES</t>
  </si>
  <si>
    <t>TOTAL</t>
  </si>
  <si>
    <t>PERSONAL EN PLACES RESERVADES</t>
  </si>
  <si>
    <t>PERSONAL EN PLACES CONVOCADES</t>
  </si>
  <si>
    <t>PERSONAL DIRECTIU</t>
  </si>
  <si>
    <t>A1</t>
  </si>
  <si>
    <t>A2</t>
  </si>
  <si>
    <t>B</t>
  </si>
  <si>
    <t>C1</t>
  </si>
  <si>
    <t>C2</t>
  </si>
  <si>
    <t>E</t>
  </si>
  <si>
    <t>Alts càrrecs</t>
  </si>
  <si>
    <t>Contractes laborals alta direcció</t>
  </si>
  <si>
    <t>PERSONAL LABORAL</t>
  </si>
  <si>
    <t>Contractes indefinits</t>
  </si>
  <si>
    <t>Estructurals</t>
  </si>
  <si>
    <t>Administració i tècnic</t>
  </si>
  <si>
    <t>Docent</t>
  </si>
  <si>
    <t>Sanitari</t>
  </si>
  <si>
    <t>Investigador</t>
  </si>
  <si>
    <t>Resta contractes</t>
  </si>
  <si>
    <t>Contractes temporals</t>
  </si>
  <si>
    <t>Sanitari-Resident</t>
  </si>
  <si>
    <t>PERSONAL FUNCIONARI I INTERI</t>
  </si>
  <si>
    <t>Personal funcionari de carrera</t>
  </si>
  <si>
    <t>Resta nomenaments</t>
  </si>
  <si>
    <t>Personal funcionari interí</t>
  </si>
  <si>
    <t>Notes explicatives</t>
  </si>
  <si>
    <t>Personal directiu</t>
  </si>
  <si>
    <t>Contractes laborals fixos</t>
  </si>
  <si>
    <t>Contractes laborals fixos discontinus</t>
  </si>
  <si>
    <t>Contractes laborals indefinits no fixos</t>
  </si>
  <si>
    <t>Contractes d'activitats cientificotècniques</t>
  </si>
  <si>
    <t>Contractes de relleu (RDL 11/2024, de 23 de desembre)</t>
  </si>
  <si>
    <t>Contractes d'interinitat per vacant</t>
  </si>
  <si>
    <t>Contractes d'interinitat per substitució de personal que ocupa un altre lloc de treball o ha deixat de prestar serveis a l'entitat i té reserva de plaça.</t>
  </si>
  <si>
    <t>Contractes formatius</t>
  </si>
  <si>
    <t>Nomenaments de funcionaris de carrera</t>
  </si>
  <si>
    <t>Nomenaments de funcionaris en pràctiques</t>
  </si>
  <si>
    <t>Nomenaments de funcionaris de carrera en programes o funcions de caràcter temporal</t>
  </si>
  <si>
    <t>Nomenaments de funcionaris interins de vacant</t>
  </si>
  <si>
    <t>Nomenaments d'interinitat per substitució de personal que ocupa un altre lloc de treball o ha deixat de prestar serveis a l'entitat i té reserva de plaça.</t>
  </si>
  <si>
    <t>Nomenaments de funcionaris interins per excés o acumulació de tasques</t>
  </si>
  <si>
    <t>Denominació</t>
  </si>
  <si>
    <t>Codi Catàleg</t>
  </si>
  <si>
    <t>Codi Registre</t>
  </si>
  <si>
    <t>Naturalesa Jurídica (detall)</t>
  </si>
  <si>
    <t>Departament d'adscripció</t>
  </si>
  <si>
    <t>Actius de Muntanya, SA</t>
  </si>
  <si>
    <t>0092</t>
  </si>
  <si>
    <t>Societat mercantil</t>
  </si>
  <si>
    <t>TER - Departament de Territori, Habitatge i Transició Ecològica</t>
  </si>
  <si>
    <t>Aeroports Públics de Catalunya, SL</t>
  </si>
  <si>
    <t>0625</t>
  </si>
  <si>
    <t>Agència Catalana de Cooperació al Desenvolupament</t>
  </si>
  <si>
    <t>0293</t>
  </si>
  <si>
    <t>Entitat de dret públic subjecte a l'ordenament jurídic privat</t>
  </si>
  <si>
    <t>UEX - Departament d'Unió Europea i Acció Exterior</t>
  </si>
  <si>
    <t>Agència Catalana de la Joventut</t>
  </si>
  <si>
    <t>0623</t>
  </si>
  <si>
    <t>DSI - Departament de Drets Socials i Inclusió</t>
  </si>
  <si>
    <t>Agència Catalana de l'Aigua (ACA)</t>
  </si>
  <si>
    <t>0295</t>
  </si>
  <si>
    <t>Agència Catalana de Turisme</t>
  </si>
  <si>
    <t>0691</t>
  </si>
  <si>
    <t>EMT - Departament d'Empresa i Treball</t>
  </si>
  <si>
    <t>Agència Catalana del Patrimoni Cultural</t>
  </si>
  <si>
    <t>0868</t>
  </si>
  <si>
    <t>CLT - Departament de Cultura</t>
  </si>
  <si>
    <t>Agència d'Avaluació i Prospectiva de l'Educació</t>
  </si>
  <si>
    <t>0804</t>
  </si>
  <si>
    <t>EDF - Departament d'Educació i Formació Professional</t>
  </si>
  <si>
    <t>Agència de Ciberseguretat de Catalunya</t>
  </si>
  <si>
    <t>0967</t>
  </si>
  <si>
    <t>PRE - Departament de la Presidència</t>
  </si>
  <si>
    <t>Agència de Gestió d'Ajuts Universitaris i de Recerca (AGAUR)</t>
  </si>
  <si>
    <t>0318</t>
  </si>
  <si>
    <t>REU - Departament de Recerca i Universitats</t>
  </si>
  <si>
    <t>Agència de l'Habitatge de Catalunya</t>
  </si>
  <si>
    <t>0767</t>
  </si>
  <si>
    <t>Agència de Qualitat i Avaluació Sanitàries de Catalunya</t>
  </si>
  <si>
    <t>0836</t>
  </si>
  <si>
    <t>SLT - Departament de Salut</t>
  </si>
  <si>
    <t>Agència de Residus de Catalunya</t>
  </si>
  <si>
    <t>0298</t>
  </si>
  <si>
    <t>Agència per a la Competitivitat de l’Empresa</t>
  </si>
  <si>
    <t>0765</t>
  </si>
  <si>
    <t>Agència per a la Qualitat del Sistema Universitari de Catalunya</t>
  </si>
  <si>
    <t>0321</t>
  </si>
  <si>
    <t>Agrupació Europea de Cooperació Territorial Hospital de la Cerdanya</t>
  </si>
  <si>
    <t>0813</t>
  </si>
  <si>
    <t>Altra naturalesa jurídica</t>
  </si>
  <si>
    <t>Autometro, SA</t>
  </si>
  <si>
    <t>0589</t>
  </si>
  <si>
    <t>Autoritat Catalana de Protecció de Dades</t>
  </si>
  <si>
    <t>0844</t>
  </si>
  <si>
    <t>Entitat de dret públic de naturalesa singular</t>
  </si>
  <si>
    <t>Autoritat del Transport Metropolità, Consorci per a la coordinació del sistema metropolità del transport públic de l'àrea de Barcelona</t>
  </si>
  <si>
    <t>0424</t>
  </si>
  <si>
    <t>Consorci</t>
  </si>
  <si>
    <t>Banc de Sang i Teixits</t>
  </si>
  <si>
    <t>0311</t>
  </si>
  <si>
    <t>Barnaclínic, SA</t>
  </si>
  <si>
    <t>0862</t>
  </si>
  <si>
    <t>Centrals i Infraestructures per a la Mobilitat i les Activitats Logístiques, SAU (CIMALSA)</t>
  </si>
  <si>
    <t>0010</t>
  </si>
  <si>
    <t>Centre d'Alt Rendiment Esportiu (CAR)</t>
  </si>
  <si>
    <t>0289</t>
  </si>
  <si>
    <t>ESP - Departament d'Esports</t>
  </si>
  <si>
    <t>Centre d'Atenció i Gestió de Trucades d'Urgència 112 Catalunya</t>
  </si>
  <si>
    <t>0703</t>
  </si>
  <si>
    <t>ISP - Departament d'Interior i Seguretat Pública</t>
  </si>
  <si>
    <t>Centre de la Propietat Forestal</t>
  </si>
  <si>
    <t>0296</t>
  </si>
  <si>
    <t>ARP - Departament d'Agricultura, Ramaderia, Pesca i Alimentació</t>
  </si>
  <si>
    <t>Centre de Recerca en Economia Internacional (CREI)</t>
  </si>
  <si>
    <t>0361</t>
  </si>
  <si>
    <t>Centre de Recerca Matemàtica (CRM)</t>
  </si>
  <si>
    <t>0476</t>
  </si>
  <si>
    <t>Centre de Telecomunicacions i Tecnologies de la Informació de la Generalitat de Catalunya</t>
  </si>
  <si>
    <t>0319</t>
  </si>
  <si>
    <t>Centre de Visió per Computador</t>
  </si>
  <si>
    <t>0468</t>
  </si>
  <si>
    <t>Centre d'Estudis Demogràfics</t>
  </si>
  <si>
    <t>0362</t>
  </si>
  <si>
    <t>Centre d'Iniciatives per a la Reinserció</t>
  </si>
  <si>
    <t>0294</t>
  </si>
  <si>
    <t>JUS - Departament de Justícia i Qualitat Democràtica</t>
  </si>
  <si>
    <t>Centre Internacional de Mètodes Numèrics a l’Enginyeria (CIMNE)</t>
  </si>
  <si>
    <t>0363</t>
  </si>
  <si>
    <t>Cimne Tecnologia, SA</t>
  </si>
  <si>
    <t>0940</t>
  </si>
  <si>
    <t>Circuit de Motocròs de Catalunya, SL</t>
  </si>
  <si>
    <t>0742</t>
  </si>
  <si>
    <t>Circuits de Catalunya, SL</t>
  </si>
  <si>
    <t>0077</t>
  </si>
  <si>
    <t>Comercial de la Forja, SA</t>
  </si>
  <si>
    <t>0093</t>
  </si>
  <si>
    <t>Consell de l'Audiovisual de Catalunya</t>
  </si>
  <si>
    <t>0322</t>
  </si>
  <si>
    <t>Consell de Treball, Econòmic i Social de Catalunya</t>
  </si>
  <si>
    <t>0327</t>
  </si>
  <si>
    <t>Consell Nacional de la Cultura i de les Arts</t>
  </si>
  <si>
    <t>0711</t>
  </si>
  <si>
    <t>Consell Nacional de la Joventut de Catalunya</t>
  </si>
  <si>
    <t>0624</t>
  </si>
  <si>
    <t>Consorci Administració Oberta de Catalunya</t>
  </si>
  <si>
    <t>0410</t>
  </si>
  <si>
    <t>Consorci Catalunya Internacional</t>
  </si>
  <si>
    <t>0373</t>
  </si>
  <si>
    <t>Consorci Centre de Ciència i Tecnologia Forestal de Catalunya</t>
  </si>
  <si>
    <t>0418</t>
  </si>
  <si>
    <t>Consorci Centre de Recerca Ecològica i Aplicacions Forestals (CREAF)</t>
  </si>
  <si>
    <t>0417</t>
  </si>
  <si>
    <t>Consorci Corporació de Salut del Maresme i la Selva</t>
  </si>
  <si>
    <t>0466</t>
  </si>
  <si>
    <t>Consorci Corporació Sanitària Parc Taulí de Sabadell</t>
  </si>
  <si>
    <t>0465</t>
  </si>
  <si>
    <t>Consorci d'Atenció Primària de Salut Barcelona Esquerra</t>
  </si>
  <si>
    <t>0451</t>
  </si>
  <si>
    <t>Consorci de Castelldefels Agents de Salut</t>
  </si>
  <si>
    <t>0464</t>
  </si>
  <si>
    <t>Consorci de Comerç, Artesania i Moda de Catalunya</t>
  </si>
  <si>
    <t>0752</t>
  </si>
  <si>
    <t>Consorci de Gestió Corporació Sanitària</t>
  </si>
  <si>
    <t>0866</t>
  </si>
  <si>
    <t>Consorci de l'Aeròdrom de la Cerdanya</t>
  </si>
  <si>
    <t>0524</t>
  </si>
  <si>
    <t>Consorci de l'Habitatge de Barcelona</t>
  </si>
  <si>
    <t>0428</t>
  </si>
  <si>
    <t>Consorci de l'Institut Ramon Llull</t>
  </si>
  <si>
    <t>0394</t>
  </si>
  <si>
    <t>Consorci de l'Observatori del Paisatge</t>
  </si>
  <si>
    <t>0429</t>
  </si>
  <si>
    <t>Consorci de Serveis Socials de Barcelona</t>
  </si>
  <si>
    <t>0499</t>
  </si>
  <si>
    <t>Consorci de Serveis Universitaris de Catalunya (CSUC)</t>
  </si>
  <si>
    <t>0477</t>
  </si>
  <si>
    <t>Consorci d'Educació de Barcelona</t>
  </si>
  <si>
    <t>0408</t>
  </si>
  <si>
    <t>Consorci del Barri de la Mina</t>
  </si>
  <si>
    <t>0381</t>
  </si>
  <si>
    <t>Consorci del Centre de Terminologia Termcat</t>
  </si>
  <si>
    <t>0395</t>
  </si>
  <si>
    <t>PLG - Departament de Política Lingüística</t>
  </si>
  <si>
    <t>Consorci del Laboratori Intercomarcal de l'Alt Penedès, l'Anoia i el Garraf</t>
  </si>
  <si>
    <t>0452</t>
  </si>
  <si>
    <t>Consorci del Museu de Lleida, Diocesà i Comarcal</t>
  </si>
  <si>
    <t>0398</t>
  </si>
  <si>
    <t>Consorci del Museu Memorial de l'Exili</t>
  </si>
  <si>
    <t>0717</t>
  </si>
  <si>
    <t>Consorci del Parc de l'Espai d'Interès Natural de Gallecs</t>
  </si>
  <si>
    <t>0569</t>
  </si>
  <si>
    <t>Consorci del Transport Públic de l'Àrea de Girona, Autoritat Territorial de Mobilitat</t>
  </si>
  <si>
    <t>0528</t>
  </si>
  <si>
    <t>Consorci del Transport Públic de l'Àrea de Lleida, Autoritat Territorial de Mobilitat</t>
  </si>
  <si>
    <t>0432</t>
  </si>
  <si>
    <t>Consorci del Transport Públic del Camp de Tarragona, Autoritat Territorial de la Mobilitat</t>
  </si>
  <si>
    <t>0433</t>
  </si>
  <si>
    <t>Consorci Hospitalari de Vic</t>
  </si>
  <si>
    <t>0456</t>
  </si>
  <si>
    <t>Consorci Institut Català d'Avaluació de Polítiques Públiques (Ivàlua)</t>
  </si>
  <si>
    <t>0542</t>
  </si>
  <si>
    <t>ECF - Departament d'Economia i Finances</t>
  </si>
  <si>
    <t>Consorci Mar Parc de Salut de Barcelona</t>
  </si>
  <si>
    <t>0802</t>
  </si>
  <si>
    <t>Consorci Memorial dels Espais de la Batalla de l'Ebre</t>
  </si>
  <si>
    <t>0371</t>
  </si>
  <si>
    <t>Consorci Museu Nacional d'Art de Catalunya</t>
  </si>
  <si>
    <t>0407</t>
  </si>
  <si>
    <t>Consorci Parc de Recerca Biomèdica de Barcelona (PRBB)</t>
  </si>
  <si>
    <t>0486</t>
  </si>
  <si>
    <t>Consorci Patrimoni Mundial de la Vall de Boí</t>
  </si>
  <si>
    <t>0491</t>
  </si>
  <si>
    <t>Consorci Patronat de la Vall de Núria</t>
  </si>
  <si>
    <t>0450</t>
  </si>
  <si>
    <t>Consorci per a la Formació Contínua de Catalunya</t>
  </si>
  <si>
    <t>0472</t>
  </si>
  <si>
    <t>Consorci per a la Normalització Lingüística</t>
  </si>
  <si>
    <t>0404</t>
  </si>
  <si>
    <t>Consorci per a la Protecció i la Gestió de l'Espai d'Interès Natural de l'Alta Garrotxa</t>
  </si>
  <si>
    <t>0573</t>
  </si>
  <si>
    <t>Consorci per a la Protecció i la Gestió dels Espais d'Interès Natural del Ripollès</t>
  </si>
  <si>
    <t>0690</t>
  </si>
  <si>
    <t>Consorci per a la Protecció i la Gestió dels Espais Naturals del Delta del Llobregat</t>
  </si>
  <si>
    <t>0420</t>
  </si>
  <si>
    <t>Consorci per a la reforma de la Granvia i del Samontà a l'Hospitalet de Llobregat</t>
  </si>
  <si>
    <t>0436</t>
  </si>
  <si>
    <t>Consorci Port de Mataró</t>
  </si>
  <si>
    <t>0437</t>
  </si>
  <si>
    <t>Consorci Port de Portbou</t>
  </si>
  <si>
    <t>0438</t>
  </si>
  <si>
    <t>Consorci Sanitari de Barcelona</t>
  </si>
  <si>
    <t>0457</t>
  </si>
  <si>
    <t>Consorci Sanitari de l'Alt Penedès i Garraf</t>
  </si>
  <si>
    <t>0459</t>
  </si>
  <si>
    <t>Consorci Sanitari de l'Anoia</t>
  </si>
  <si>
    <t>0460</t>
  </si>
  <si>
    <t>Consorci Sanitari de Terrassa</t>
  </si>
  <si>
    <t>0453</t>
  </si>
  <si>
    <t>Consorci Sanitari del Maresme</t>
  </si>
  <si>
    <t>0462</t>
  </si>
  <si>
    <t>Consorci Sanitari Integral</t>
  </si>
  <si>
    <t>0463</t>
  </si>
  <si>
    <t>Consorci Sant Gregori, de Girona</t>
  </si>
  <si>
    <t>0384</t>
  </si>
  <si>
    <t>Consorci urbanístic per al desenvolupament de les àrees residencials estratègiques l’Estrella i Sant Crist del terme municipal de Badalona</t>
  </si>
  <si>
    <t>0817</t>
  </si>
  <si>
    <t>Consorci Urbanístic per al Desenvolupament del Centre Direccional de Cerdanyola del Vallès</t>
  </si>
  <si>
    <t>0444</t>
  </si>
  <si>
    <t>Consorci Urbanístic per al Desenvolupament del Sector PPr Entorn de la Colònia Güell, dels termes municipals de Santa Coloma de Cervelló i Sant Boi de Llobregat</t>
  </si>
  <si>
    <t>0743</t>
  </si>
  <si>
    <t>Consorci Urbanístic per al Desenvolupament dels Sectors Ca n'Alemany, Can Sabadell i Serral Llarg, del terme municipal de Viladecans, Deltabcn.</t>
  </si>
  <si>
    <t>0527</t>
  </si>
  <si>
    <t>Coordinació Logística Sanitària, AIE</t>
  </si>
  <si>
    <t>0737</t>
  </si>
  <si>
    <t>Corporació Catalana de Mitjans Audiovisuals (CCMA)</t>
  </si>
  <si>
    <t>0323</t>
  </si>
  <si>
    <t>Corporació Catalana de Mitjans Audiovisuals, SA</t>
  </si>
  <si>
    <t>0075</t>
  </si>
  <si>
    <t>Empresa de Promoció i Localització Industrial de Catalunya, SA (AVANÇSA)</t>
  </si>
  <si>
    <t>0091</t>
  </si>
  <si>
    <t>Energies Renovables Públiques de Catalunya, SAU</t>
  </si>
  <si>
    <t>1060</t>
  </si>
  <si>
    <t>Ens d'Abastament d'Aigua Ter-Llobregat</t>
  </si>
  <si>
    <t>1003</t>
  </si>
  <si>
    <t>Equacat, SA</t>
  </si>
  <si>
    <t>0014</t>
  </si>
  <si>
    <t>Ferrocarrils de la Generalitat de Catalunya</t>
  </si>
  <si>
    <t>0300</t>
  </si>
  <si>
    <t>FGC Mobilitat, SA</t>
  </si>
  <si>
    <t>1037</t>
  </si>
  <si>
    <t>FGCRAIL, SA</t>
  </si>
  <si>
    <t>0951</t>
  </si>
  <si>
    <t>Fira 2000, SA</t>
  </si>
  <si>
    <t>0129</t>
  </si>
  <si>
    <t>Forest Bioengineering Solutions, SAU</t>
  </si>
  <si>
    <t>0954</t>
  </si>
  <si>
    <t>Forestal Catalana, SA</t>
  </si>
  <si>
    <t>0007</t>
  </si>
  <si>
    <t>Fundació Catalana per a l'Ensenyament de l'Idioma Anglès i l'Educació en Anglès</t>
  </si>
  <si>
    <t>0028</t>
  </si>
  <si>
    <t>Fundació</t>
  </si>
  <si>
    <t>Fundació Centre de Regulació Genòmica (CRG)</t>
  </si>
  <si>
    <t>0066</t>
  </si>
  <si>
    <t>Fundació Centre Tecnològic de Telecomunicacions de Catalunya (CTTC)</t>
  </si>
  <si>
    <t>0062</t>
  </si>
  <si>
    <t>Fundació de Gestió Sanitària de l'Hospital de la Santa Creu i Sant Pau</t>
  </si>
  <si>
    <t>0040</t>
  </si>
  <si>
    <t>Fundació de Recerca Clínic Barcelona-Institut d’Investigacions Biomèdiques August Pi i Sunyer (FRCB-IDIBAPS)</t>
  </si>
  <si>
    <t>0867</t>
  </si>
  <si>
    <t>Fundació Hospital Universitari Vall d'Hebron-Institut de Recerca (VHIR)</t>
  </si>
  <si>
    <t>0514</t>
  </si>
  <si>
    <t>Fundació Institució Catalana de Recerca i Estudis Avançats (ICREA)</t>
  </si>
  <si>
    <t>0057</t>
  </si>
  <si>
    <t>Fundació Institució dels Centres de Recerca de Catalunya (Fundació I-CERCA)</t>
  </si>
  <si>
    <t>0814</t>
  </si>
  <si>
    <t>Fundació Institut Català de Nanociència i Nanotecnologia (ICN2)</t>
  </si>
  <si>
    <t>0059</t>
  </si>
  <si>
    <t>Fundació Institut Català de Paleoecologia Humana i Evolució Social (IPHES)</t>
  </si>
  <si>
    <t>0053</t>
  </si>
  <si>
    <t>Fundació Institut Català de Paleontologia Miquel Crusafont (ICP Miquel Crusafont)</t>
  </si>
  <si>
    <t>0581</t>
  </si>
  <si>
    <t>Fundació Institut Català de Recerca de l'Aigua (ICRA)</t>
  </si>
  <si>
    <t>0583</t>
  </si>
  <si>
    <t>Fundació Institut Català de Recerca en Patrimoni Cultural (ICRPC)</t>
  </si>
  <si>
    <t>0582</t>
  </si>
  <si>
    <t>Fundació Institut Català d'Investigació Química (ICIQ)</t>
  </si>
  <si>
    <t>0051</t>
  </si>
  <si>
    <t>Fundació Institut d’Investigació Biomèdica de Girona Dr. Josep Trueta (IdIBGI)</t>
  </si>
  <si>
    <t>0035</t>
  </si>
  <si>
    <t>Fundació Institut d’Investigació en Ciències de la Salut Germans Trias i Pujol</t>
  </si>
  <si>
    <t>0619</t>
  </si>
  <si>
    <t>Fundació Institut de Bioenginyeria de Catalunya (IBEC)</t>
  </si>
  <si>
    <t>0584</t>
  </si>
  <si>
    <t>Fundació Institut de Ciències Fotòniques (ICFO)</t>
  </si>
  <si>
    <t>0048</t>
  </si>
  <si>
    <t>Fundació Institut de Recerca Biomèdica (IRB Barcelona)</t>
  </si>
  <si>
    <t>0050</t>
  </si>
  <si>
    <t>Fundació Institut de Recerca contra la Leucèmia Josep Carreras</t>
  </si>
  <si>
    <t>0845</t>
  </si>
  <si>
    <t>Fundació Institut de Recerca en Energia de Catalunya (IREC)</t>
  </si>
  <si>
    <t>0706</t>
  </si>
  <si>
    <t>Fundació Institut d'Estudis Espacials de Catalunya</t>
  </si>
  <si>
    <t>0507</t>
  </si>
  <si>
    <t>Fundació Institut d'Investigació Biomèdica de Bellvitge (IDIBELL)</t>
  </si>
  <si>
    <t>0041</t>
  </si>
  <si>
    <t>Fundació Institut d'Investigació i Innovació Parc Taulí (I3PT)</t>
  </si>
  <si>
    <t>0043</t>
  </si>
  <si>
    <t>Fundació Institut d'Investigació Sanitària Pere Virgili (IISPV)</t>
  </si>
  <si>
    <t>0849</t>
  </si>
  <si>
    <t>Fundació Institut Hospital del Mar d’Investigacions Mèdiques (IMIM)</t>
  </si>
  <si>
    <t>0510</t>
  </si>
  <si>
    <t>Fundació Institut Universitari per a la Recerca a l'Atenció Primària de Salut Jordi Gol i Gurina</t>
  </si>
  <si>
    <t>0033</t>
  </si>
  <si>
    <t>Fundació Joan Costa Roma</t>
  </si>
  <si>
    <t>0927</t>
  </si>
  <si>
    <t>Fundació Jove Orquestra Nacional de Catalunya</t>
  </si>
  <si>
    <t>0615</t>
  </si>
  <si>
    <t>Fundació La Marató de TV3</t>
  </si>
  <si>
    <t>0018</t>
  </si>
  <si>
    <t>Fundació Mediterrània, Fira d'Espectacles d'Arrel Tradicional</t>
  </si>
  <si>
    <t>0576</t>
  </si>
  <si>
    <t>Fundació Observatori de l'Ebre</t>
  </si>
  <si>
    <t>0539</t>
  </si>
  <si>
    <t>Fundació per a l'Escola Superior de Música de Catalunya</t>
  </si>
  <si>
    <t>0614</t>
  </si>
  <si>
    <t>Fundació Privada I2CAT, Internet i Innovació Digital a Catalunya</t>
  </si>
  <si>
    <t>0044</t>
  </si>
  <si>
    <t>Fundació Privada Salut del Consorci Sanitari del Maresme</t>
  </si>
  <si>
    <t>0034</t>
  </si>
  <si>
    <t>Fundació Ticsalut i Social</t>
  </si>
  <si>
    <t>0578</t>
  </si>
  <si>
    <t>Gestió de Serveis Sanitaris</t>
  </si>
  <si>
    <t>0305</t>
  </si>
  <si>
    <t>Gestió i Prestació de Serveis de Salut</t>
  </si>
  <si>
    <t>0306</t>
  </si>
  <si>
    <t>Hospital Clínic de Barcelona (HCB)</t>
  </si>
  <si>
    <t>0933</t>
  </si>
  <si>
    <t>Infraestructures de la Generalitat de Catalunya, SAU</t>
  </si>
  <si>
    <t>0011</t>
  </si>
  <si>
    <t>Infraestructures Ferroviàries de Catalunya</t>
  </si>
  <si>
    <t>0304</t>
  </si>
  <si>
    <t>Institut Cartogràfic i Geològic de Catalunya</t>
  </si>
  <si>
    <t>0905</t>
  </si>
  <si>
    <t>Institut Català d'Arqueologia Clàssica</t>
  </si>
  <si>
    <t>0480</t>
  </si>
  <si>
    <t>Institut Català de Finances (ICF)</t>
  </si>
  <si>
    <t>0292</t>
  </si>
  <si>
    <t>Institut Català de Finances Capital, SGEIC, SA</t>
  </si>
  <si>
    <t>0805</t>
  </si>
  <si>
    <t>Institut Català de les Empreses Culturals</t>
  </si>
  <si>
    <t>0291</t>
  </si>
  <si>
    <t>Institut Català del Sòl (INCASÒL)</t>
  </si>
  <si>
    <t>0302</t>
  </si>
  <si>
    <t>Institut Català d'Energia (ICAEN)</t>
  </si>
  <si>
    <t>0315</t>
  </si>
  <si>
    <t>Institut Català d'Oncologia</t>
  </si>
  <si>
    <t>0307</t>
  </si>
  <si>
    <t>Institut Català Internacional per la Pau</t>
  </si>
  <si>
    <t>0704</t>
  </si>
  <si>
    <t>Institut d'Assistència Sanitària</t>
  </si>
  <si>
    <t>0308</t>
  </si>
  <si>
    <t>Institut de Diagnòstic per la Imatge (IDI)</t>
  </si>
  <si>
    <t>0309</t>
  </si>
  <si>
    <t>Institut de Física d'Altes Energies (IFAE)</t>
  </si>
  <si>
    <t>0409</t>
  </si>
  <si>
    <t>Institut de Recerca Biomèdica de Lleida, Fundació Dr. Pifarré</t>
  </si>
  <si>
    <t>0036</t>
  </si>
  <si>
    <t>Institut de Recerca i Tecnologia Agroalimentàries (IRTA)</t>
  </si>
  <si>
    <t>0290</t>
  </si>
  <si>
    <t>Instruments Financers per a Empreses Innovadores, SL (IFEM)</t>
  </si>
  <si>
    <t>0731</t>
  </si>
  <si>
    <t>Interhospitalia-2, AIE</t>
  </si>
  <si>
    <t>0520</t>
  </si>
  <si>
    <t>Intracatalònia, SA</t>
  </si>
  <si>
    <t>0070</t>
  </si>
  <si>
    <t>Laboratori de Referència de Catalunya, SA</t>
  </si>
  <si>
    <t>0889</t>
  </si>
  <si>
    <t>Logaritme, Serveis Logístics, AIE</t>
  </si>
  <si>
    <t>0103</t>
  </si>
  <si>
    <t>Loteries de Catalunya, SAU</t>
  </si>
  <si>
    <t>0357</t>
  </si>
  <si>
    <t>Memorial Democràtic</t>
  </si>
  <si>
    <t>0700</t>
  </si>
  <si>
    <t>Oficina de Suport a la Iniciativa Cultural</t>
  </si>
  <si>
    <t>0869</t>
  </si>
  <si>
    <t>Parc Sanitari Pere Virgili</t>
  </si>
  <si>
    <t>0310</t>
  </si>
  <si>
    <t>Ports de la Generalitat</t>
  </si>
  <si>
    <t>0303</t>
  </si>
  <si>
    <t>Promotora d'Exportacions Catalanes, SA</t>
  </si>
  <si>
    <t>0003</t>
  </si>
  <si>
    <t>Sabadell Gent Gran Centre de Serveis, SA</t>
  </si>
  <si>
    <t>0098</t>
  </si>
  <si>
    <t>Salut Catalunya Central</t>
  </si>
  <si>
    <t>1016</t>
  </si>
  <si>
    <t>Salut Sant Joan de Reus – Baix Camp</t>
  </si>
  <si>
    <t>1011</t>
  </si>
  <si>
    <t>Salut Terres de l'Ebre</t>
  </si>
  <si>
    <t>1012</t>
  </si>
  <si>
    <t>Servei Meteorològic de Catalunya</t>
  </si>
  <si>
    <t>0299</t>
  </si>
  <si>
    <t>Sistema d'Emergències Mèdiques (SEM)</t>
  </si>
  <si>
    <t>0104</t>
  </si>
  <si>
    <t>Teatre Nacional de Catalunya, SA</t>
  </si>
  <si>
    <t>0006</t>
  </si>
  <si>
    <t>Terminal Intermodal de l'Empordà, SL</t>
  </si>
  <si>
    <t>0800</t>
  </si>
  <si>
    <t>Vallter, SA</t>
  </si>
  <si>
    <t>0891</t>
  </si>
  <si>
    <t>Codi ens</t>
  </si>
  <si>
    <t>Nom entitat</t>
  </si>
  <si>
    <t>GRUP</t>
  </si>
  <si>
    <t>Col·lectiu</t>
  </si>
  <si>
    <t>DirectiuH</t>
  </si>
  <si>
    <t>DirectiuD</t>
  </si>
  <si>
    <t>EventualH</t>
  </si>
  <si>
    <t>EventualD</t>
  </si>
  <si>
    <t>FuncionariH</t>
  </si>
  <si>
    <t>FuncionariD</t>
  </si>
  <si>
    <t>InteríH</t>
  </si>
  <si>
    <t>InteríD</t>
  </si>
  <si>
    <t>LaboralfixH</t>
  </si>
  <si>
    <t>LaboralfixD</t>
  </si>
  <si>
    <t>LaboraltempH</t>
  </si>
  <si>
    <t>LaboraltempD</t>
  </si>
  <si>
    <t>Tipuspersonal</t>
  </si>
  <si>
    <t>Total</t>
  </si>
  <si>
    <t>Estructural</t>
  </si>
  <si>
    <t>Conjuntural</t>
  </si>
  <si>
    <t>Sanitari-MIR</t>
  </si>
  <si>
    <t>Directius</t>
  </si>
  <si>
    <t>Atribut</t>
  </si>
  <si>
    <t>Valor</t>
  </si>
  <si>
    <t>Persones amb discapacitat</t>
  </si>
  <si>
    <t>Personal en places reservades</t>
  </si>
  <si>
    <t>Personal en places convocades</t>
  </si>
  <si>
    <t>nd</t>
  </si>
  <si>
    <t>Entitat de dret públic sotmesa a l'ordenament jurídic privat</t>
  </si>
  <si>
    <t>Contractes temporals per programes amb finançament de la Unió Europea</t>
  </si>
  <si>
    <t>Contractes per circumstàncies de la producció</t>
  </si>
  <si>
    <t>Contractes d'interinitat per substitució de titulars ja comptabilitzats com estructurals (incapacitat temporal, permisos, vacances,...)</t>
  </si>
  <si>
    <t>Contractes en règim especial de residència per a la formació especialitzada: MIR, LLIR,...)</t>
  </si>
  <si>
    <t>Contractes temporals de relleu (normativa anterior al RDL 11/2024, de 23 de desembre)</t>
  </si>
  <si>
    <t>Nomenaments de funcionaris interins per substitució (Incapacitat temporal, permisos, vacances,...)</t>
  </si>
  <si>
    <t>Nomenaments de funcionaris interins en programes temporals</t>
  </si>
  <si>
    <t>SITUACIONS TEMPORALS SINGULARS</t>
  </si>
  <si>
    <t>INFORMACIÓ COMPLEMENTÀRIA</t>
  </si>
  <si>
    <t>Autoritat Catalana de la Competència</t>
  </si>
  <si>
    <t>0740</t>
  </si>
  <si>
    <t>Agència de Salut Pública de Barcelona</t>
  </si>
  <si>
    <t>0313</t>
  </si>
  <si>
    <t>Entitat autònoma administrativa</t>
  </si>
  <si>
    <t>Consorci Badalona Sud</t>
  </si>
  <si>
    <t>0382</t>
  </si>
  <si>
    <t>Consorci de Formació Professional d'Automoció</t>
  </si>
  <si>
    <t>0932</t>
  </si>
  <si>
    <t>TVC Multimèdia, SL</t>
  </si>
  <si>
    <t>0071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</si>
</sst>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b/>
      <i/>
      <u/>
      <sz val="14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b/>
      <sz val="12"/>
      <color rgb="FFC00000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C0000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7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C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234">
    <xf numFmtId="0" fontId="0" fillId="0" borderId="0" xfId="0"/>
    <xf numFmtId="0" fontId="5" fillId="0" borderId="0" xfId="0" applyFont="1"/>
    <xf numFmtId="0" fontId="14" fillId="4" borderId="50" xfId="0" applyFont="1" applyFill="1" applyBorder="1"/>
    <xf numFmtId="0" fontId="14" fillId="4" borderId="51" xfId="0" applyFont="1" applyFill="1" applyBorder="1"/>
    <xf numFmtId="0" fontId="14" fillId="4" borderId="51" xfId="0" applyFont="1" applyFill="1" applyBorder="1" applyAlignment="1">
      <alignment horizontal="left"/>
    </xf>
    <xf numFmtId="0" fontId="14" fillId="4" borderId="51" xfId="0" applyFont="1" applyFill="1" applyBorder="1" applyAlignment="1">
      <alignment horizontal="right"/>
    </xf>
    <xf numFmtId="3" fontId="18" fillId="5" borderId="51" xfId="0" applyNumberFormat="1" applyFont="1" applyFill="1" applyBorder="1" applyAlignment="1">
      <alignment horizontal="right"/>
    </xf>
    <xf numFmtId="0" fontId="18" fillId="5" borderId="51" xfId="0" applyFont="1" applyFill="1" applyBorder="1" applyAlignment="1">
      <alignment horizontal="right"/>
    </xf>
    <xf numFmtId="0" fontId="18" fillId="5" borderId="51" xfId="0" applyFont="1" applyFill="1" applyBorder="1" applyAlignment="1">
      <alignment horizontal="left"/>
    </xf>
    <xf numFmtId="0" fontId="1" fillId="5" borderId="51" xfId="0" applyFont="1" applyFill="1" applyBorder="1"/>
    <xf numFmtId="0" fontId="18" fillId="0" borderId="51" xfId="0" applyFont="1" applyBorder="1"/>
    <xf numFmtId="0" fontId="1" fillId="0" borderId="51" xfId="0" applyFont="1" applyBorder="1"/>
    <xf numFmtId="3" fontId="1" fillId="0" borderId="51" xfId="0" applyNumberFormat="1" applyFont="1" applyBorder="1"/>
    <xf numFmtId="0" fontId="18" fillId="5" borderId="51" xfId="0" applyFont="1" applyFill="1" applyBorder="1"/>
    <xf numFmtId="3" fontId="1" fillId="5" borderId="51" xfId="0" applyNumberFormat="1" applyFont="1" applyFill="1" applyBorder="1"/>
    <xf numFmtId="3" fontId="18" fillId="0" borderId="51" xfId="0" applyNumberFormat="1" applyFont="1" applyBorder="1"/>
    <xf numFmtId="3" fontId="18" fillId="5" borderId="51" xfId="0" applyNumberFormat="1" applyFont="1" applyFill="1" applyBorder="1"/>
    <xf numFmtId="0" fontId="18" fillId="0" borderId="51" xfId="0" applyFont="1" applyBorder="1" applyAlignment="1">
      <alignment horizontal="right"/>
    </xf>
    <xf numFmtId="3" fontId="18" fillId="5" borderId="45" xfId="0" applyNumberFormat="1" applyFont="1" applyFill="1" applyBorder="1"/>
    <xf numFmtId="3" fontId="1" fillId="5" borderId="45" xfId="0" applyNumberFormat="1" applyFont="1" applyFill="1" applyBorder="1"/>
    <xf numFmtId="0" fontId="1" fillId="5" borderId="45" xfId="0" applyFont="1" applyFill="1" applyBorder="1"/>
    <xf numFmtId="0" fontId="1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8" fillId="0" borderId="53" xfId="0" applyFont="1" applyBorder="1"/>
    <xf numFmtId="0" fontId="18" fillId="7" borderId="53" xfId="0" applyFont="1" applyFill="1" applyBorder="1"/>
    <xf numFmtId="0" fontId="18" fillId="0" borderId="51" xfId="0" applyFont="1" applyBorder="1" applyAlignment="1">
      <alignment horizontal="left"/>
    </xf>
    <xf numFmtId="0" fontId="11" fillId="6" borderId="53" xfId="0" applyFont="1" applyFill="1" applyBorder="1"/>
    <xf numFmtId="3" fontId="18" fillId="8" borderId="51" xfId="0" applyNumberFormat="1" applyFont="1" applyFill="1" applyBorder="1"/>
    <xf numFmtId="0" fontId="18" fillId="5" borderId="45" xfId="0" applyFont="1" applyFill="1" applyBorder="1"/>
    <xf numFmtId="0" fontId="18" fillId="0" borderId="50" xfId="0" applyFont="1" applyBorder="1"/>
    <xf numFmtId="3" fontId="18" fillId="0" borderId="51" xfId="0" applyNumberFormat="1" applyFont="1" applyBorder="1" applyAlignment="1">
      <alignment horizontal="right"/>
    </xf>
    <xf numFmtId="0" fontId="18" fillId="5" borderId="50" xfId="0" applyFont="1" applyFill="1" applyBorder="1"/>
    <xf numFmtId="0" fontId="18" fillId="5" borderId="46" xfId="0" applyFont="1" applyFill="1" applyBorder="1"/>
    <xf numFmtId="0" fontId="18" fillId="5" borderId="45" xfId="0" applyFont="1" applyFill="1" applyBorder="1" applyAlignment="1">
      <alignment horizontal="left"/>
    </xf>
    <xf numFmtId="0" fontId="11" fillId="6" borderId="52" xfId="0" applyFont="1" applyFill="1" applyBorder="1"/>
    <xf numFmtId="0" fontId="11" fillId="6" borderId="54" xfId="0" applyFont="1" applyFill="1" applyBorder="1"/>
    <xf numFmtId="0" fontId="18" fillId="0" borderId="52" xfId="0" applyFont="1" applyBorder="1"/>
    <xf numFmtId="0" fontId="18" fillId="0" borderId="54" xfId="0" applyFont="1" applyBorder="1"/>
    <xf numFmtId="0" fontId="18" fillId="7" borderId="52" xfId="0" applyFont="1" applyFill="1" applyBorder="1"/>
    <xf numFmtId="0" fontId="18" fillId="7" borderId="54" xfId="0" applyFont="1" applyFill="1" applyBorder="1"/>
    <xf numFmtId="3" fontId="18" fillId="0" borderId="53" xfId="0" applyNumberFormat="1" applyFont="1" applyBorder="1"/>
    <xf numFmtId="3" fontId="18" fillId="7" borderId="53" xfId="0" applyNumberFormat="1" applyFont="1" applyFill="1" applyBorder="1"/>
    <xf numFmtId="0" fontId="18" fillId="7" borderId="47" xfId="0" applyFont="1" applyFill="1" applyBorder="1"/>
    <xf numFmtId="0" fontId="18" fillId="7" borderId="48" xfId="0" applyFont="1" applyFill="1" applyBorder="1"/>
    <xf numFmtId="0" fontId="18" fillId="7" borderId="49" xfId="0" applyFont="1" applyFill="1" applyBorder="1"/>
    <xf numFmtId="3" fontId="5" fillId="9" borderId="38" xfId="0" applyNumberFormat="1" applyFont="1" applyFill="1" applyBorder="1" applyAlignment="1" applyProtection="1">
      <alignment horizontal="center"/>
      <protection locked="0"/>
    </xf>
    <xf numFmtId="3" fontId="5" fillId="9" borderId="2" xfId="0" applyNumberFormat="1" applyFont="1" applyFill="1" applyBorder="1" applyAlignment="1" applyProtection="1">
      <alignment horizontal="center"/>
      <protection locked="0"/>
    </xf>
    <xf numFmtId="3" fontId="5" fillId="9" borderId="28" xfId="0" applyNumberFormat="1" applyFont="1" applyFill="1" applyBorder="1" applyAlignment="1" applyProtection="1">
      <alignment horizontal="center"/>
      <protection locked="0"/>
    </xf>
    <xf numFmtId="3" fontId="5" fillId="9" borderId="29" xfId="0" applyNumberFormat="1" applyFont="1" applyFill="1" applyBorder="1" applyAlignment="1" applyProtection="1">
      <alignment horizontal="center"/>
      <protection locked="0"/>
    </xf>
    <xf numFmtId="3" fontId="5" fillId="9" borderId="37" xfId="0" applyNumberFormat="1" applyFont="1" applyFill="1" applyBorder="1" applyAlignment="1" applyProtection="1">
      <alignment horizontal="center"/>
      <protection locked="0"/>
    </xf>
    <xf numFmtId="3" fontId="5" fillId="9" borderId="39" xfId="0" applyNumberFormat="1" applyFont="1" applyFill="1" applyBorder="1" applyAlignment="1" applyProtection="1">
      <alignment horizontal="center"/>
      <protection locked="0"/>
    </xf>
    <xf numFmtId="3" fontId="5" fillId="9" borderId="32" xfId="0" applyNumberFormat="1" applyFont="1" applyFill="1" applyBorder="1" applyAlignment="1" applyProtection="1">
      <alignment horizontal="center"/>
      <protection locked="0"/>
    </xf>
    <xf numFmtId="3" fontId="5" fillId="9" borderId="64" xfId="0" applyNumberFormat="1" applyFont="1" applyFill="1" applyBorder="1" applyAlignment="1" applyProtection="1">
      <alignment horizontal="center"/>
      <protection locked="0"/>
    </xf>
    <xf numFmtId="3" fontId="5" fillId="9" borderId="3" xfId="0" applyNumberFormat="1" applyFont="1" applyFill="1" applyBorder="1" applyAlignment="1" applyProtection="1">
      <alignment horizontal="center"/>
      <protection locked="0"/>
    </xf>
    <xf numFmtId="3" fontId="5" fillId="9" borderId="1" xfId="0" applyNumberFormat="1" applyFont="1" applyFill="1" applyBorder="1" applyAlignment="1" applyProtection="1">
      <alignment horizontal="center"/>
      <protection locked="0"/>
    </xf>
    <xf numFmtId="3" fontId="5" fillId="9" borderId="65" xfId="0" applyNumberFormat="1" applyFont="1" applyFill="1" applyBorder="1" applyAlignment="1" applyProtection="1">
      <alignment horizontal="center"/>
      <protection locked="0"/>
    </xf>
    <xf numFmtId="3" fontId="5" fillId="9" borderId="33" xfId="0" applyNumberFormat="1" applyFont="1" applyFill="1" applyBorder="1" applyAlignment="1" applyProtection="1">
      <alignment horizontal="center"/>
      <protection locked="0"/>
    </xf>
    <xf numFmtId="3" fontId="5" fillId="9" borderId="30" xfId="0" applyNumberFormat="1" applyFont="1" applyFill="1" applyBorder="1" applyAlignment="1" applyProtection="1">
      <alignment horizontal="center"/>
      <protection locked="0"/>
    </xf>
    <xf numFmtId="3" fontId="5" fillId="9" borderId="31" xfId="0" applyNumberFormat="1" applyFont="1" applyFill="1" applyBorder="1" applyAlignment="1" applyProtection="1">
      <alignment horizontal="center"/>
      <protection locked="0"/>
    </xf>
    <xf numFmtId="3" fontId="5" fillId="9" borderId="4" xfId="0" applyNumberFormat="1" applyFont="1" applyFill="1" applyBorder="1" applyAlignment="1" applyProtection="1">
      <alignment horizontal="center"/>
      <protection locked="0"/>
    </xf>
    <xf numFmtId="0" fontId="20" fillId="10" borderId="0" xfId="0" applyFont="1" applyFill="1"/>
    <xf numFmtId="0" fontId="0" fillId="9" borderId="37" xfId="0" applyFill="1" applyBorder="1" applyAlignment="1" applyProtection="1">
      <alignment horizontal="center"/>
      <protection locked="0"/>
    </xf>
    <xf numFmtId="0" fontId="0" fillId="9" borderId="28" xfId="0" applyFill="1" applyBorder="1" applyAlignment="1" applyProtection="1">
      <alignment horizontal="center"/>
      <protection locked="0"/>
    </xf>
    <xf numFmtId="0" fontId="0" fillId="9" borderId="38" xfId="0" applyFill="1" applyBorder="1" applyAlignment="1" applyProtection="1">
      <alignment horizontal="center"/>
      <protection locked="0"/>
    </xf>
    <xf numFmtId="0" fontId="0" fillId="9" borderId="2" xfId="0" applyFill="1" applyBorder="1" applyAlignment="1" applyProtection="1">
      <alignment horizontal="center"/>
      <protection locked="0"/>
    </xf>
    <xf numFmtId="0" fontId="0" fillId="9" borderId="39" xfId="0" applyFill="1" applyBorder="1" applyAlignment="1" applyProtection="1">
      <alignment horizontal="center"/>
      <protection locked="0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0" xfId="0" applyFill="1" applyBorder="1" applyAlignment="1" applyProtection="1">
      <alignment horizontal="center"/>
      <protection locked="0"/>
    </xf>
    <xf numFmtId="0" fontId="0" fillId="9" borderId="31" xfId="0" applyFill="1" applyBorder="1" applyAlignment="1" applyProtection="1">
      <alignment horizontal="center"/>
      <protection locked="0"/>
    </xf>
    <xf numFmtId="0" fontId="0" fillId="9" borderId="4" xfId="0" applyFill="1" applyBorder="1" applyAlignment="1" applyProtection="1">
      <alignment horizontal="center"/>
      <protection locked="0"/>
    </xf>
    <xf numFmtId="3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7" fillId="2" borderId="22" xfId="0" applyFont="1" applyFill="1" applyBorder="1"/>
    <xf numFmtId="0" fontId="7" fillId="0" borderId="22" xfId="0" applyFont="1" applyBorder="1" applyAlignment="1">
      <alignment horizontal="center"/>
    </xf>
    <xf numFmtId="0" fontId="10" fillId="0" borderId="0" xfId="0" applyFont="1"/>
    <xf numFmtId="0" fontId="5" fillId="0" borderId="12" xfId="0" applyFont="1" applyBorder="1"/>
    <xf numFmtId="3" fontId="5" fillId="0" borderId="15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16" xfId="0" applyNumberFormat="1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3" fontId="2" fillId="2" borderId="15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2" fillId="2" borderId="16" xfId="0" applyNumberFormat="1" applyFont="1" applyFill="1" applyBorder="1" applyAlignment="1">
      <alignment horizontal="center"/>
    </xf>
    <xf numFmtId="0" fontId="2" fillId="0" borderId="15" xfId="0" applyFont="1" applyBorder="1"/>
    <xf numFmtId="0" fontId="8" fillId="0" borderId="0" xfId="0" applyFont="1"/>
    <xf numFmtId="0" fontId="2" fillId="0" borderId="57" xfId="0" applyFont="1" applyBorder="1"/>
    <xf numFmtId="0" fontId="8" fillId="0" borderId="8" xfId="0" applyFont="1" applyBorder="1"/>
    <xf numFmtId="0" fontId="5" fillId="0" borderId="8" xfId="0" applyFont="1" applyBorder="1"/>
    <xf numFmtId="0" fontId="5" fillId="0" borderId="58" xfId="0" applyFont="1" applyBorder="1"/>
    <xf numFmtId="0" fontId="10" fillId="2" borderId="59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10" fillId="2" borderId="55" xfId="0" applyFont="1" applyFill="1" applyBorder="1" applyAlignment="1">
      <alignment vertical="center"/>
    </xf>
    <xf numFmtId="0" fontId="8" fillId="0" borderId="1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8" xfId="0" applyFont="1" applyBorder="1" applyAlignment="1">
      <alignment horizontal="left"/>
    </xf>
    <xf numFmtId="0" fontId="5" fillId="0" borderId="15" xfId="0" applyFont="1" applyBorder="1"/>
    <xf numFmtId="0" fontId="8" fillId="0" borderId="13" xfId="0" applyFont="1" applyBorder="1"/>
    <xf numFmtId="0" fontId="8" fillId="0" borderId="0" xfId="0" applyFont="1" applyAlignment="1">
      <alignment horizontal="left" vertical="center"/>
    </xf>
    <xf numFmtId="0" fontId="8" fillId="0" borderId="18" xfId="0" applyFont="1" applyBorder="1"/>
    <xf numFmtId="0" fontId="7" fillId="0" borderId="2" xfId="0" applyFont="1" applyBorder="1"/>
    <xf numFmtId="0" fontId="0" fillId="0" borderId="43" xfId="0" applyBorder="1" applyAlignment="1">
      <alignment horizontal="center"/>
    </xf>
    <xf numFmtId="0" fontId="0" fillId="0" borderId="43" xfId="0" applyBorder="1"/>
    <xf numFmtId="0" fontId="0" fillId="0" borderId="2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1" xfId="0" applyBorder="1"/>
    <xf numFmtId="0" fontId="5" fillId="0" borderId="42" xfId="0" applyFont="1" applyBorder="1"/>
    <xf numFmtId="0" fontId="5" fillId="0" borderId="43" xfId="0" applyFont="1" applyBorder="1"/>
    <xf numFmtId="0" fontId="5" fillId="0" borderId="5" xfId="0" applyFont="1" applyBorder="1"/>
    <xf numFmtId="0" fontId="0" fillId="0" borderId="6" xfId="0" applyBorder="1"/>
    <xf numFmtId="0" fontId="5" fillId="0" borderId="0" xfId="0" applyFont="1" applyAlignment="1">
      <alignment horizontal="left"/>
    </xf>
    <xf numFmtId="0" fontId="5" fillId="0" borderId="7" xfId="0" applyFont="1" applyBorder="1"/>
    <xf numFmtId="0" fontId="5" fillId="0" borderId="0" xfId="0" applyFont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5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0" fillId="0" borderId="5" xfId="0" applyBorder="1"/>
    <xf numFmtId="0" fontId="0" fillId="0" borderId="7" xfId="0" applyBorder="1"/>
    <xf numFmtId="0" fontId="10" fillId="2" borderId="56" xfId="0" applyFont="1" applyFill="1" applyBorder="1" applyAlignment="1">
      <alignment vertical="center"/>
    </xf>
    <xf numFmtId="3" fontId="5" fillId="0" borderId="31" xfId="0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3" fontId="2" fillId="2" borderId="57" xfId="0" applyNumberFormat="1" applyFont="1" applyFill="1" applyBorder="1" applyAlignment="1">
      <alignment horizontal="center"/>
    </xf>
    <xf numFmtId="3" fontId="5" fillId="0" borderId="60" xfId="0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3" fontId="5" fillId="0" borderId="36" xfId="0" applyNumberFormat="1" applyFont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0" fillId="0" borderId="35" xfId="0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6" xfId="0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5" fillId="0" borderId="61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5" xfId="0" applyBorder="1" applyAlignment="1">
      <alignment horizontal="center"/>
    </xf>
    <xf numFmtId="3" fontId="5" fillId="0" borderId="62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43" xfId="0" applyFont="1" applyBorder="1" applyAlignment="1">
      <alignment horizontal="left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3" borderId="38" xfId="0" applyNumberFormat="1" applyFont="1" applyFill="1" applyBorder="1" applyAlignment="1">
      <alignment horizontal="center" vertical="center"/>
    </xf>
    <xf numFmtId="3" fontId="11" fillId="3" borderId="2" xfId="0" applyNumberFormat="1" applyFont="1" applyFill="1" applyBorder="1" applyAlignment="1">
      <alignment horizontal="center" vertical="center"/>
    </xf>
    <xf numFmtId="3" fontId="11" fillId="3" borderId="11" xfId="0" applyNumberFormat="1" applyFont="1" applyFill="1" applyBorder="1" applyAlignment="1">
      <alignment horizontal="center" vertical="center"/>
    </xf>
    <xf numFmtId="3" fontId="11" fillId="3" borderId="63" xfId="0" applyNumberFormat="1" applyFont="1" applyFill="1" applyBorder="1" applyAlignment="1">
      <alignment horizontal="center" vertical="center"/>
    </xf>
    <xf numFmtId="3" fontId="11" fillId="3" borderId="66" xfId="0" applyNumberFormat="1" applyFont="1" applyFill="1" applyBorder="1" applyAlignment="1">
      <alignment horizontal="center" vertical="center"/>
    </xf>
    <xf numFmtId="0" fontId="5" fillId="0" borderId="42" xfId="0" applyFont="1" applyBorder="1" applyAlignment="1">
      <alignment horizontal="left"/>
    </xf>
    <xf numFmtId="0" fontId="5" fillId="0" borderId="4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3" fontId="11" fillId="3" borderId="12" xfId="0" applyNumberFormat="1" applyFont="1" applyFill="1" applyBorder="1" applyAlignment="1">
      <alignment horizontal="center" vertical="center"/>
    </xf>
    <xf numFmtId="3" fontId="11" fillId="3" borderId="15" xfId="0" applyNumberFormat="1" applyFont="1" applyFill="1" applyBorder="1" applyAlignment="1">
      <alignment horizontal="center" vertical="center"/>
    </xf>
    <xf numFmtId="3" fontId="11" fillId="3" borderId="17" xfId="0" applyNumberFormat="1" applyFont="1" applyFill="1" applyBorder="1" applyAlignment="1">
      <alignment horizontal="center" vertical="center"/>
    </xf>
    <xf numFmtId="3" fontId="11" fillId="3" borderId="13" xfId="0" applyNumberFormat="1" applyFont="1" applyFill="1" applyBorder="1" applyAlignment="1">
      <alignment horizontal="center" vertical="center"/>
    </xf>
    <xf numFmtId="3" fontId="11" fillId="3" borderId="0" xfId="0" applyNumberFormat="1" applyFont="1" applyFill="1" applyAlignment="1">
      <alignment horizontal="center" vertical="center"/>
    </xf>
    <xf numFmtId="3" fontId="11" fillId="3" borderId="18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3" fontId="11" fillId="3" borderId="14" xfId="0" applyNumberFormat="1" applyFont="1" applyFill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/>
    </xf>
    <xf numFmtId="3" fontId="11" fillId="3" borderId="19" xfId="0" applyNumberFormat="1" applyFont="1" applyFill="1" applyBorder="1" applyAlignment="1">
      <alignment horizontal="center" vertical="center"/>
    </xf>
    <xf numFmtId="0" fontId="15" fillId="0" borderId="67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8" fillId="0" borderId="13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6" fillId="0" borderId="24" xfId="0" applyFont="1" applyBorder="1" applyAlignment="1" applyProtection="1">
      <alignment horizontal="center"/>
      <protection locked="0"/>
    </xf>
    <xf numFmtId="0" fontId="16" fillId="0" borderId="25" xfId="0" applyFont="1" applyBorder="1" applyAlignment="1" applyProtection="1">
      <alignment horizontal="center"/>
      <protection locked="0"/>
    </xf>
    <xf numFmtId="3" fontId="10" fillId="2" borderId="12" xfId="0" applyNumberFormat="1" applyFont="1" applyFill="1" applyBorder="1" applyAlignment="1">
      <alignment horizontal="center" vertical="center" wrapText="1"/>
    </xf>
    <xf numFmtId="3" fontId="10" fillId="2" borderId="13" xfId="0" applyNumberFormat="1" applyFont="1" applyFill="1" applyBorder="1" applyAlignment="1">
      <alignment horizontal="center" vertical="center" wrapText="1"/>
    </xf>
    <xf numFmtId="3" fontId="10" fillId="2" borderId="14" xfId="0" applyNumberFormat="1" applyFont="1" applyFill="1" applyBorder="1" applyAlignment="1">
      <alignment horizontal="center" vertical="center" wrapText="1"/>
    </xf>
    <xf numFmtId="3" fontId="10" fillId="2" borderId="17" xfId="0" applyNumberFormat="1" applyFont="1" applyFill="1" applyBorder="1" applyAlignment="1">
      <alignment horizontal="center" vertical="center" wrapText="1"/>
    </xf>
    <xf numFmtId="3" fontId="10" fillId="2" borderId="18" xfId="0" applyNumberFormat="1" applyFont="1" applyFill="1" applyBorder="1" applyAlignment="1">
      <alignment horizontal="center" vertical="center" wrapText="1"/>
    </xf>
    <xf numFmtId="3" fontId="10" fillId="2" borderId="19" xfId="0" applyNumberFormat="1" applyFont="1" applyFill="1" applyBorder="1" applyAlignment="1">
      <alignment horizontal="center" vertical="center" wrapText="1"/>
    </xf>
    <xf numFmtId="3" fontId="10" fillId="2" borderId="20" xfId="0" applyNumberFormat="1" applyFont="1" applyFill="1" applyBorder="1" applyAlignment="1">
      <alignment horizontal="center" vertical="center" wrapText="1"/>
    </xf>
    <xf numFmtId="3" fontId="10" fillId="2" borderId="21" xfId="0" applyNumberFormat="1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6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114300</xdr:rowOff>
    </xdr:from>
    <xdr:to>
      <xdr:col>1</xdr:col>
      <xdr:colOff>2268346</xdr:colOff>
      <xdr:row>5</xdr:row>
      <xdr:rowOff>2120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14300"/>
          <a:ext cx="2271609" cy="735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7:X102"/>
  <sheetViews>
    <sheetView tabSelected="1" zoomScale="77" zoomScaleNormal="77" workbookViewId="0">
      <selection activeCell="E25" sqref="E25:N44"/>
    </sheetView>
  </sheetViews>
  <sheetFormatPr baseColWidth="10" defaultColWidth="11.42578125" defaultRowHeight="12.75" x14ac:dyDescent="0.2"/>
  <cols>
    <col min="1" max="1" width="3" customWidth="1"/>
    <col min="2" max="2" width="40.42578125" customWidth="1"/>
    <col min="3" max="3" width="23.7109375" customWidth="1"/>
    <col min="4" max="4" width="25.7109375" customWidth="1"/>
    <col min="5" max="17" width="9.5703125" style="72" customWidth="1"/>
    <col min="18" max="18" width="1.42578125" customWidth="1"/>
    <col min="19" max="21" width="9.28515625" customWidth="1"/>
    <col min="22" max="22" width="1.5703125" customWidth="1"/>
    <col min="23" max="24" width="14.5703125" customWidth="1"/>
    <col min="25" max="25" width="1.85546875" customWidth="1"/>
  </cols>
  <sheetData>
    <row r="7" spans="1:24" ht="13.5" thickBot="1" x14ac:dyDescent="0.25"/>
    <row r="8" spans="1:24" ht="21" thickBot="1" x14ac:dyDescent="0.35">
      <c r="B8" s="185" t="s">
        <v>0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7"/>
    </row>
    <row r="9" spans="1:24" ht="13.5" thickBot="1" x14ac:dyDescent="0.25">
      <c r="B9" s="73"/>
      <c r="C9" s="73"/>
      <c r="D9" s="73"/>
      <c r="E9" s="74"/>
    </row>
    <row r="10" spans="1:24" ht="19.5" thickBot="1" x14ac:dyDescent="0.35">
      <c r="B10" s="75" t="s">
        <v>1</v>
      </c>
      <c r="C10" s="76">
        <v>2025</v>
      </c>
      <c r="D10" s="77"/>
      <c r="F10" s="74"/>
      <c r="G10" s="74"/>
      <c r="H10" s="78"/>
      <c r="K10" s="79"/>
      <c r="L10" s="79"/>
      <c r="M10" s="79"/>
    </row>
    <row r="11" spans="1:24" ht="8.25" customHeight="1" thickBot="1" x14ac:dyDescent="0.35">
      <c r="B11" s="80"/>
      <c r="C11" s="74"/>
      <c r="D11" s="77"/>
      <c r="F11" s="74"/>
      <c r="G11" s="74"/>
      <c r="H11" s="78"/>
      <c r="K11" s="79"/>
      <c r="L11" s="79"/>
      <c r="M11" s="79"/>
    </row>
    <row r="12" spans="1:24" ht="30" customHeight="1" thickBot="1" x14ac:dyDescent="0.3">
      <c r="B12" s="81" t="s">
        <v>2</v>
      </c>
      <c r="C12" s="82" t="str">
        <f>IFERROR(+VLOOKUP(D12,Entitats!A2:C187,3,0),"-")</f>
        <v>0451</v>
      </c>
      <c r="D12" s="197" t="s">
        <v>165</v>
      </c>
      <c r="E12" s="197"/>
      <c r="F12" s="197"/>
      <c r="G12" s="197"/>
      <c r="H12" s="198"/>
      <c r="K12" s="79"/>
      <c r="L12" s="79"/>
      <c r="M12" s="79"/>
      <c r="S12" s="217" t="s">
        <v>475</v>
      </c>
      <c r="T12" s="218"/>
      <c r="U12" s="218"/>
      <c r="V12" s="218"/>
      <c r="W12" s="218"/>
      <c r="X12" s="219"/>
    </row>
    <row r="13" spans="1:24" ht="9" customHeight="1" thickBot="1" x14ac:dyDescent="0.35">
      <c r="B13" s="80"/>
      <c r="C13" s="80"/>
      <c r="D13" s="77"/>
      <c r="F13" s="74"/>
      <c r="G13" s="74"/>
      <c r="H13" s="78"/>
      <c r="K13" s="79"/>
      <c r="L13" s="79"/>
      <c r="M13" s="79"/>
    </row>
    <row r="14" spans="1:24" ht="36" customHeight="1" thickBot="1" x14ac:dyDescent="0.3">
      <c r="A14" s="83"/>
      <c r="B14" s="83"/>
      <c r="C14" s="83"/>
      <c r="D14" s="83"/>
      <c r="E14" s="194" t="s">
        <v>3</v>
      </c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6"/>
      <c r="R14" s="158"/>
      <c r="S14" s="189" t="s">
        <v>4</v>
      </c>
      <c r="T14" s="190"/>
      <c r="U14" s="191"/>
      <c r="V14" s="158"/>
      <c r="W14" s="192" t="s">
        <v>474</v>
      </c>
      <c r="X14" s="193"/>
    </row>
    <row r="15" spans="1:24" ht="12.75" customHeight="1" x14ac:dyDescent="0.2">
      <c r="A15" s="207" t="s">
        <v>5</v>
      </c>
      <c r="B15" s="208"/>
      <c r="C15" s="208"/>
      <c r="D15" s="208"/>
      <c r="E15" s="199" t="s">
        <v>6</v>
      </c>
      <c r="F15" s="200"/>
      <c r="G15" s="200"/>
      <c r="H15" s="200"/>
      <c r="I15" s="200"/>
      <c r="J15" s="201"/>
      <c r="K15" s="199" t="s">
        <v>7</v>
      </c>
      <c r="L15" s="200"/>
      <c r="M15" s="200"/>
      <c r="N15" s="200"/>
      <c r="O15" s="200"/>
      <c r="P15" s="201"/>
      <c r="Q15" s="205" t="s">
        <v>8</v>
      </c>
      <c r="R15" s="156"/>
      <c r="S15" s="179" t="s">
        <v>6</v>
      </c>
      <c r="T15" s="179" t="s">
        <v>7</v>
      </c>
      <c r="U15" s="179" t="s">
        <v>8</v>
      </c>
      <c r="V15" s="157"/>
      <c r="W15" s="181" t="s">
        <v>9</v>
      </c>
      <c r="X15" s="183" t="s">
        <v>10</v>
      </c>
    </row>
    <row r="16" spans="1:24" ht="25.15" customHeight="1" thickBot="1" x14ac:dyDescent="0.25">
      <c r="A16" s="209"/>
      <c r="B16" s="210"/>
      <c r="C16" s="210"/>
      <c r="D16" s="210"/>
      <c r="E16" s="202"/>
      <c r="F16" s="203"/>
      <c r="G16" s="203"/>
      <c r="H16" s="203"/>
      <c r="I16" s="203"/>
      <c r="J16" s="204"/>
      <c r="K16" s="202"/>
      <c r="L16" s="203"/>
      <c r="M16" s="203"/>
      <c r="N16" s="203"/>
      <c r="O16" s="203"/>
      <c r="P16" s="204"/>
      <c r="Q16" s="206"/>
      <c r="R16" s="156"/>
      <c r="S16" s="180"/>
      <c r="T16" s="180"/>
      <c r="U16" s="180"/>
      <c r="V16" s="157"/>
      <c r="W16" s="182"/>
      <c r="X16" s="184"/>
    </row>
    <row r="17" spans="1:24" ht="13.15" customHeight="1" x14ac:dyDescent="0.2">
      <c r="A17" s="84"/>
      <c r="B17" s="1"/>
      <c r="C17" s="1"/>
      <c r="D17" s="1"/>
      <c r="E17" s="85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7"/>
      <c r="S17" s="88"/>
      <c r="U17" s="89"/>
      <c r="W17" s="88"/>
      <c r="X17" s="89"/>
    </row>
    <row r="18" spans="1:24" x14ac:dyDescent="0.2">
      <c r="A18" s="88"/>
      <c r="E18" s="90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2"/>
      <c r="S18" s="88"/>
      <c r="U18" s="89"/>
      <c r="W18" s="88"/>
      <c r="X18" s="89"/>
    </row>
    <row r="19" spans="1:24" ht="24.6" customHeight="1" thickBot="1" x14ac:dyDescent="0.25">
      <c r="A19" s="132" t="s">
        <v>11</v>
      </c>
      <c r="B19" s="101"/>
      <c r="C19" s="101"/>
      <c r="D19" s="101"/>
      <c r="E19" s="159" t="s">
        <v>12</v>
      </c>
      <c r="F19" s="160" t="s">
        <v>13</v>
      </c>
      <c r="G19" s="160" t="s">
        <v>14</v>
      </c>
      <c r="H19" s="160" t="s">
        <v>15</v>
      </c>
      <c r="I19" s="161" t="s">
        <v>16</v>
      </c>
      <c r="J19" s="161" t="s">
        <v>17</v>
      </c>
      <c r="K19" s="160" t="s">
        <v>12</v>
      </c>
      <c r="L19" s="160" t="s">
        <v>13</v>
      </c>
      <c r="M19" s="160" t="s">
        <v>14</v>
      </c>
      <c r="N19" s="160" t="s">
        <v>15</v>
      </c>
      <c r="O19" s="161" t="s">
        <v>16</v>
      </c>
      <c r="P19" s="161" t="s">
        <v>17</v>
      </c>
      <c r="Q19" s="87"/>
      <c r="S19" s="88"/>
      <c r="U19" s="89"/>
      <c r="W19" s="88"/>
      <c r="X19" s="89"/>
    </row>
    <row r="20" spans="1:24" ht="14.25" x14ac:dyDescent="0.2">
      <c r="A20" s="93"/>
      <c r="B20" s="94" t="s">
        <v>18</v>
      </c>
      <c r="C20" s="1"/>
      <c r="D20" s="1"/>
      <c r="E20" s="46"/>
      <c r="F20" s="47"/>
      <c r="G20" s="47"/>
      <c r="H20" s="47"/>
      <c r="I20" s="48"/>
      <c r="J20" s="48"/>
      <c r="K20" s="47"/>
      <c r="L20" s="47"/>
      <c r="M20" s="47"/>
      <c r="N20" s="47"/>
      <c r="O20" s="48"/>
      <c r="P20" s="49"/>
      <c r="Q20" s="133">
        <f>SUM(E20:H20,K20:N20)</f>
        <v>0</v>
      </c>
      <c r="S20" s="64"/>
      <c r="T20" s="65"/>
      <c r="U20" s="134">
        <f>S20+T20</f>
        <v>0</v>
      </c>
      <c r="W20" s="88"/>
      <c r="X20" s="89"/>
    </row>
    <row r="21" spans="1:24" ht="14.25" x14ac:dyDescent="0.2">
      <c r="A21" s="95"/>
      <c r="B21" s="96" t="s">
        <v>19</v>
      </c>
      <c r="C21" s="97"/>
      <c r="D21" s="97"/>
      <c r="E21" s="46">
        <v>1</v>
      </c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133">
        <f>SUM(E21:H21,K21:N21)</f>
        <v>1</v>
      </c>
      <c r="S21" s="64"/>
      <c r="T21" s="65"/>
      <c r="U21" s="134">
        <f>S21+T21</f>
        <v>0</v>
      </c>
      <c r="W21" s="88"/>
      <c r="X21" s="89"/>
    </row>
    <row r="22" spans="1:24" x14ac:dyDescent="0.2">
      <c r="A22" s="98"/>
      <c r="B22" s="1"/>
      <c r="C22" s="1"/>
      <c r="D22" s="1"/>
      <c r="E22" s="85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7"/>
      <c r="S22" s="88"/>
      <c r="U22" s="89"/>
      <c r="W22" s="88"/>
      <c r="X22" s="89"/>
    </row>
    <row r="23" spans="1:24" x14ac:dyDescent="0.2">
      <c r="A23" s="88"/>
      <c r="E23" s="135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2"/>
      <c r="S23" s="88"/>
      <c r="U23" s="89"/>
      <c r="W23" s="88"/>
      <c r="X23" s="89"/>
    </row>
    <row r="24" spans="1:24" ht="24.95" customHeight="1" thickBot="1" x14ac:dyDescent="0.25">
      <c r="A24" s="99" t="s">
        <v>20</v>
      </c>
      <c r="B24" s="100"/>
      <c r="C24" s="101"/>
      <c r="D24" s="101"/>
      <c r="E24" s="162" t="s">
        <v>12</v>
      </c>
      <c r="F24" s="161" t="s">
        <v>13</v>
      </c>
      <c r="G24" s="161" t="s">
        <v>14</v>
      </c>
      <c r="H24" s="161" t="s">
        <v>15</v>
      </c>
      <c r="I24" s="161" t="s">
        <v>16</v>
      </c>
      <c r="J24" s="161" t="s">
        <v>17</v>
      </c>
      <c r="K24" s="161" t="s">
        <v>12</v>
      </c>
      <c r="L24" s="161" t="s">
        <v>13</v>
      </c>
      <c r="M24" s="161" t="s">
        <v>14</v>
      </c>
      <c r="N24" s="161" t="s">
        <v>15</v>
      </c>
      <c r="O24" s="161" t="s">
        <v>16</v>
      </c>
      <c r="P24" s="161" t="s">
        <v>17</v>
      </c>
      <c r="Q24" s="136"/>
      <c r="S24" s="88"/>
      <c r="U24" s="89"/>
      <c r="W24" s="88"/>
      <c r="X24" s="89"/>
    </row>
    <row r="25" spans="1:24" ht="14.25" x14ac:dyDescent="0.2">
      <c r="A25" s="211" t="s">
        <v>21</v>
      </c>
      <c r="B25" s="212"/>
      <c r="C25" s="188" t="s">
        <v>22</v>
      </c>
      <c r="D25" s="102" t="s">
        <v>23</v>
      </c>
      <c r="E25" s="50"/>
      <c r="F25" s="48">
        <v>3</v>
      </c>
      <c r="G25" s="48"/>
      <c r="H25" s="48">
        <v>5</v>
      </c>
      <c r="I25" s="48"/>
      <c r="J25" s="48"/>
      <c r="K25" s="48">
        <v>1</v>
      </c>
      <c r="L25" s="48">
        <v>6</v>
      </c>
      <c r="M25" s="48"/>
      <c r="N25" s="48">
        <v>47</v>
      </c>
      <c r="O25" s="48"/>
      <c r="P25" s="49"/>
      <c r="Q25" s="137">
        <f>SUM(E25:P25)</f>
        <v>62</v>
      </c>
      <c r="S25" s="50"/>
      <c r="T25" s="48"/>
      <c r="U25" s="134">
        <f>S25+T25</f>
        <v>0</v>
      </c>
      <c r="W25" s="88"/>
      <c r="X25" s="89"/>
    </row>
    <row r="26" spans="1:24" ht="14.25" x14ac:dyDescent="0.2">
      <c r="A26" s="213"/>
      <c r="B26" s="214"/>
      <c r="C26" s="174"/>
      <c r="D26" s="103" t="s">
        <v>24</v>
      </c>
      <c r="E26" s="46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138">
        <f>SUM(E26:P26)</f>
        <v>0</v>
      </c>
      <c r="S26" s="46"/>
      <c r="T26" s="47"/>
      <c r="U26" s="134">
        <f>S26+T26</f>
        <v>0</v>
      </c>
      <c r="W26" s="88"/>
      <c r="X26" s="89"/>
    </row>
    <row r="27" spans="1:24" ht="14.25" x14ac:dyDescent="0.2">
      <c r="A27" s="213"/>
      <c r="B27" s="214"/>
      <c r="C27" s="174"/>
      <c r="D27" s="103" t="s">
        <v>25</v>
      </c>
      <c r="E27" s="46">
        <v>17</v>
      </c>
      <c r="F27" s="47">
        <v>6</v>
      </c>
      <c r="G27" s="47"/>
      <c r="H27" s="47"/>
      <c r="I27" s="47"/>
      <c r="J27" s="47"/>
      <c r="K27" s="47">
        <v>53</v>
      </c>
      <c r="L27" s="47">
        <v>65</v>
      </c>
      <c r="M27" s="47"/>
      <c r="N27" s="47">
        <v>7</v>
      </c>
      <c r="O27" s="47"/>
      <c r="P27" s="47"/>
      <c r="Q27" s="133">
        <f>SUM(E27:P27)</f>
        <v>148</v>
      </c>
      <c r="S27" s="46"/>
      <c r="T27" s="47"/>
      <c r="U27" s="134">
        <f>S27+T27</f>
        <v>0</v>
      </c>
      <c r="W27" s="88"/>
      <c r="X27" s="89"/>
    </row>
    <row r="28" spans="1:24" ht="14.25" x14ac:dyDescent="0.2">
      <c r="A28" s="213"/>
      <c r="B28" s="214"/>
      <c r="C28" s="174"/>
      <c r="D28" s="103" t="s">
        <v>26</v>
      </c>
      <c r="E28" s="46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133">
        <f>SUM(E28:P28)</f>
        <v>0</v>
      </c>
      <c r="S28" s="46"/>
      <c r="T28" s="47"/>
      <c r="U28" s="134">
        <f>S28+T28</f>
        <v>0</v>
      </c>
      <c r="W28" s="88"/>
      <c r="X28" s="89"/>
    </row>
    <row r="29" spans="1:24" ht="14.25" x14ac:dyDescent="0.2">
      <c r="A29" s="213"/>
      <c r="B29" s="214"/>
      <c r="C29" s="94"/>
      <c r="D29" s="103"/>
      <c r="E29" s="85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139"/>
      <c r="S29" s="140"/>
      <c r="T29" s="141"/>
      <c r="U29" s="142"/>
      <c r="W29" s="88"/>
      <c r="X29" s="89"/>
    </row>
    <row r="30" spans="1:24" ht="14.25" x14ac:dyDescent="0.2">
      <c r="A30" s="213"/>
      <c r="B30" s="214"/>
      <c r="C30" s="174" t="s">
        <v>27</v>
      </c>
      <c r="D30" s="103" t="s">
        <v>23</v>
      </c>
      <c r="E30" s="46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133">
        <f>SUM(E30:P30)</f>
        <v>0</v>
      </c>
      <c r="S30" s="46"/>
      <c r="T30" s="47"/>
      <c r="U30" s="134">
        <f>S30+T30</f>
        <v>0</v>
      </c>
      <c r="W30" s="88"/>
      <c r="X30" s="89"/>
    </row>
    <row r="31" spans="1:24" ht="14.25" x14ac:dyDescent="0.2">
      <c r="A31" s="213"/>
      <c r="B31" s="214"/>
      <c r="C31" s="174"/>
      <c r="D31" s="103" t="s">
        <v>24</v>
      </c>
      <c r="E31" s="46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138">
        <f>SUM(E31:P31)</f>
        <v>0</v>
      </c>
      <c r="S31" s="46"/>
      <c r="T31" s="47"/>
      <c r="U31" s="134">
        <f>S31+T31</f>
        <v>0</v>
      </c>
      <c r="W31" s="88"/>
      <c r="X31" s="89"/>
    </row>
    <row r="32" spans="1:24" ht="14.25" x14ac:dyDescent="0.2">
      <c r="A32" s="213"/>
      <c r="B32" s="214"/>
      <c r="C32" s="174"/>
      <c r="D32" s="103" t="s">
        <v>25</v>
      </c>
      <c r="E32" s="46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133">
        <f>SUM(E32:P32)</f>
        <v>0</v>
      </c>
      <c r="S32" s="46"/>
      <c r="T32" s="47"/>
      <c r="U32" s="134">
        <f>S32+T32</f>
        <v>0</v>
      </c>
      <c r="W32" s="88"/>
      <c r="X32" s="89"/>
    </row>
    <row r="33" spans="1:24" ht="15" thickBot="1" x14ac:dyDescent="0.25">
      <c r="A33" s="215"/>
      <c r="B33" s="216"/>
      <c r="C33" s="175"/>
      <c r="D33" s="104" t="s">
        <v>26</v>
      </c>
      <c r="E33" s="51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143">
        <f>SUM(E33:P33)</f>
        <v>0</v>
      </c>
      <c r="S33" s="51"/>
      <c r="T33" s="52"/>
      <c r="U33" s="134">
        <f>S33+T33</f>
        <v>0</v>
      </c>
      <c r="W33" s="88"/>
      <c r="X33" s="89"/>
    </row>
    <row r="34" spans="1:24" ht="15" thickBot="1" x14ac:dyDescent="0.25">
      <c r="A34" s="88"/>
      <c r="B34" s="94"/>
      <c r="C34" s="94"/>
      <c r="D34" s="103"/>
      <c r="E34" s="85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144"/>
      <c r="Q34" s="87"/>
      <c r="S34" s="88"/>
      <c r="U34" s="145"/>
      <c r="W34" s="88"/>
      <c r="X34" s="89"/>
    </row>
    <row r="35" spans="1:24" ht="14.25" x14ac:dyDescent="0.2">
      <c r="A35" s="211" t="s">
        <v>28</v>
      </c>
      <c r="B35" s="212"/>
      <c r="C35" s="188" t="s">
        <v>22</v>
      </c>
      <c r="D35" s="102" t="s">
        <v>23</v>
      </c>
      <c r="E35" s="50"/>
      <c r="F35" s="48"/>
      <c r="G35" s="48"/>
      <c r="H35" s="48">
        <v>0</v>
      </c>
      <c r="I35" s="48"/>
      <c r="J35" s="48"/>
      <c r="K35" s="48"/>
      <c r="L35" s="48"/>
      <c r="M35" s="48"/>
      <c r="N35" s="48">
        <v>1</v>
      </c>
      <c r="O35" s="48"/>
      <c r="P35" s="48"/>
      <c r="Q35" s="137">
        <f>SUM(E35:P35)</f>
        <v>1</v>
      </c>
      <c r="S35" s="50"/>
      <c r="T35" s="48"/>
      <c r="U35" s="134">
        <f>S35+T35</f>
        <v>0</v>
      </c>
      <c r="W35" s="50"/>
      <c r="X35" s="58"/>
    </row>
    <row r="36" spans="1:24" ht="14.25" x14ac:dyDescent="0.2">
      <c r="A36" s="213"/>
      <c r="B36" s="214"/>
      <c r="C36" s="174"/>
      <c r="D36" s="103" t="s">
        <v>24</v>
      </c>
      <c r="E36" s="46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133">
        <f>SUM(E36:P36)</f>
        <v>0</v>
      </c>
      <c r="S36" s="46"/>
      <c r="T36" s="47"/>
      <c r="U36" s="134">
        <f>S36+T36</f>
        <v>0</v>
      </c>
      <c r="W36" s="46"/>
      <c r="X36" s="59"/>
    </row>
    <row r="37" spans="1:24" ht="14.25" x14ac:dyDescent="0.2">
      <c r="A37" s="213"/>
      <c r="B37" s="214"/>
      <c r="C37" s="174"/>
      <c r="D37" s="103" t="s">
        <v>25</v>
      </c>
      <c r="E37" s="46">
        <v>1</v>
      </c>
      <c r="F37" s="47"/>
      <c r="G37" s="47"/>
      <c r="H37" s="47"/>
      <c r="I37" s="47"/>
      <c r="J37" s="47"/>
      <c r="K37" s="47">
        <v>2</v>
      </c>
      <c r="L37" s="47">
        <v>2</v>
      </c>
      <c r="M37" s="47"/>
      <c r="N37" s="47"/>
      <c r="O37" s="47"/>
      <c r="P37" s="47"/>
      <c r="Q37" s="133">
        <f>SUM(E37:P37)</f>
        <v>5</v>
      </c>
      <c r="S37" s="46"/>
      <c r="T37" s="47"/>
      <c r="U37" s="134">
        <f>S37+T37</f>
        <v>0</v>
      </c>
      <c r="W37" s="46"/>
      <c r="X37" s="59"/>
    </row>
    <row r="38" spans="1:24" ht="15" thickBot="1" x14ac:dyDescent="0.25">
      <c r="A38" s="213"/>
      <c r="B38" s="214"/>
      <c r="C38" s="174"/>
      <c r="D38" s="103" t="s">
        <v>26</v>
      </c>
      <c r="E38" s="46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133">
        <f>SUM(E38:P38)</f>
        <v>0</v>
      </c>
      <c r="S38" s="46"/>
      <c r="T38" s="47"/>
      <c r="U38" s="134">
        <f>S38+T38</f>
        <v>0</v>
      </c>
      <c r="W38" s="51"/>
      <c r="X38" s="60"/>
    </row>
    <row r="39" spans="1:24" ht="14.25" x14ac:dyDescent="0.2">
      <c r="A39" s="213"/>
      <c r="B39" s="214"/>
      <c r="C39" s="94"/>
      <c r="D39" s="103"/>
      <c r="E39" s="146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39"/>
      <c r="S39" s="140"/>
      <c r="T39" s="141"/>
      <c r="U39" s="134"/>
      <c r="W39" s="88"/>
      <c r="X39" s="89"/>
    </row>
    <row r="40" spans="1:24" ht="14.25" x14ac:dyDescent="0.2">
      <c r="A40" s="213"/>
      <c r="B40" s="214"/>
      <c r="C40" s="174" t="s">
        <v>27</v>
      </c>
      <c r="D40" s="103" t="s">
        <v>23</v>
      </c>
      <c r="E40" s="46"/>
      <c r="F40" s="47">
        <v>1</v>
      </c>
      <c r="G40" s="47"/>
      <c r="H40" s="47">
        <v>6</v>
      </c>
      <c r="I40" s="47"/>
      <c r="J40" s="47"/>
      <c r="K40" s="47"/>
      <c r="L40" s="47">
        <v>2</v>
      </c>
      <c r="M40" s="47"/>
      <c r="N40" s="47">
        <v>8</v>
      </c>
      <c r="O40" s="47"/>
      <c r="P40" s="47"/>
      <c r="Q40" s="133">
        <f>SUM(E40:P40)</f>
        <v>17</v>
      </c>
      <c r="S40" s="46"/>
      <c r="T40" s="47"/>
      <c r="U40" s="134">
        <f>S40+T40</f>
        <v>0</v>
      </c>
      <c r="W40" s="88"/>
      <c r="X40" s="89"/>
    </row>
    <row r="41" spans="1:24" ht="14.25" x14ac:dyDescent="0.2">
      <c r="A41" s="213"/>
      <c r="B41" s="214"/>
      <c r="C41" s="174"/>
      <c r="D41" s="103" t="s">
        <v>24</v>
      </c>
      <c r="E41" s="53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133">
        <f>SUM(E41:P41)</f>
        <v>0</v>
      </c>
      <c r="S41" s="46"/>
      <c r="T41" s="47"/>
      <c r="U41" s="134">
        <f t="shared" ref="U41" si="0">S41+T41</f>
        <v>0</v>
      </c>
      <c r="W41" s="88"/>
      <c r="X41" s="89"/>
    </row>
    <row r="42" spans="1:24" ht="14.25" x14ac:dyDescent="0.2">
      <c r="A42" s="213"/>
      <c r="B42" s="214"/>
      <c r="C42" s="174"/>
      <c r="D42" s="103" t="s">
        <v>25</v>
      </c>
      <c r="E42" s="53">
        <v>1</v>
      </c>
      <c r="F42" s="55">
        <v>2</v>
      </c>
      <c r="G42" s="55"/>
      <c r="H42" s="55"/>
      <c r="I42" s="55"/>
      <c r="J42" s="55"/>
      <c r="K42" s="55">
        <v>8</v>
      </c>
      <c r="L42" s="55">
        <v>18</v>
      </c>
      <c r="M42" s="55"/>
      <c r="N42" s="55">
        <v>3</v>
      </c>
      <c r="O42" s="55"/>
      <c r="P42" s="55"/>
      <c r="Q42" s="148">
        <f>SUM(E42:P42)</f>
        <v>32</v>
      </c>
      <c r="S42" s="46"/>
      <c r="T42" s="47"/>
      <c r="U42" s="134">
        <f>S42+T42</f>
        <v>0</v>
      </c>
      <c r="W42" s="88"/>
      <c r="X42" s="89"/>
    </row>
    <row r="43" spans="1:24" ht="14.25" x14ac:dyDescent="0.2">
      <c r="A43" s="213"/>
      <c r="B43" s="214"/>
      <c r="C43" s="174"/>
      <c r="D43" s="103" t="s">
        <v>29</v>
      </c>
      <c r="E43" s="53">
        <v>11</v>
      </c>
      <c r="F43" s="55"/>
      <c r="G43" s="55"/>
      <c r="H43" s="71"/>
      <c r="I43" s="71"/>
      <c r="J43" s="71"/>
      <c r="K43" s="55">
        <v>21</v>
      </c>
      <c r="L43" s="55">
        <v>15</v>
      </c>
      <c r="M43" s="55"/>
      <c r="N43" s="154"/>
      <c r="O43" s="154"/>
      <c r="P43" s="154"/>
      <c r="Q43" s="133">
        <f>SUM(E43:P43)</f>
        <v>47</v>
      </c>
      <c r="S43" s="46"/>
      <c r="T43" s="47"/>
      <c r="U43" s="134">
        <f>S43+T43</f>
        <v>0</v>
      </c>
      <c r="W43" s="88"/>
      <c r="X43" s="89"/>
    </row>
    <row r="44" spans="1:24" ht="15" thickBot="1" x14ac:dyDescent="0.25">
      <c r="A44" s="215"/>
      <c r="B44" s="216"/>
      <c r="C44" s="175"/>
      <c r="D44" s="104" t="s">
        <v>26</v>
      </c>
      <c r="E44" s="56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143">
        <f>SUM(E44:P44)</f>
        <v>0</v>
      </c>
      <c r="S44" s="51"/>
      <c r="T44" s="52"/>
      <c r="U44" s="134">
        <f>S44+T44</f>
        <v>0</v>
      </c>
      <c r="W44" s="88"/>
      <c r="X44" s="89"/>
    </row>
    <row r="45" spans="1:24" x14ac:dyDescent="0.2">
      <c r="A45" s="105"/>
      <c r="B45" s="73"/>
      <c r="C45" s="1"/>
      <c r="D45" s="80"/>
      <c r="E45" s="85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7"/>
      <c r="S45" s="88"/>
      <c r="U45" s="145"/>
      <c r="W45" s="88"/>
      <c r="X45" s="89"/>
    </row>
    <row r="46" spans="1:24" x14ac:dyDescent="0.2">
      <c r="A46" s="93"/>
      <c r="B46" s="1"/>
      <c r="C46" s="1"/>
      <c r="D46" s="1"/>
      <c r="E46" s="146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9"/>
      <c r="S46" s="88"/>
      <c r="U46" s="145"/>
      <c r="W46" s="88"/>
      <c r="X46" s="89"/>
    </row>
    <row r="47" spans="1:24" ht="12.75" customHeight="1" x14ac:dyDescent="0.2">
      <c r="A47" s="88"/>
      <c r="E47" s="90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2"/>
      <c r="S47" s="88"/>
      <c r="U47" s="145"/>
      <c r="W47" s="88"/>
      <c r="X47" s="89"/>
    </row>
    <row r="48" spans="1:24" ht="25.5" customHeight="1" thickBot="1" x14ac:dyDescent="0.25">
      <c r="A48" s="99" t="s">
        <v>30</v>
      </c>
      <c r="B48" s="100"/>
      <c r="C48" s="101"/>
      <c r="D48" s="101"/>
      <c r="E48" s="163" t="s">
        <v>12</v>
      </c>
      <c r="F48" s="161" t="s">
        <v>13</v>
      </c>
      <c r="G48" s="161" t="s">
        <v>14</v>
      </c>
      <c r="H48" s="161" t="s">
        <v>15</v>
      </c>
      <c r="I48" s="161" t="s">
        <v>16</v>
      </c>
      <c r="J48" s="161" t="s">
        <v>17</v>
      </c>
      <c r="K48" s="161" t="s">
        <v>12</v>
      </c>
      <c r="L48" s="161" t="s">
        <v>13</v>
      </c>
      <c r="M48" s="161" t="s">
        <v>14</v>
      </c>
      <c r="N48" s="161" t="s">
        <v>15</v>
      </c>
      <c r="O48" s="161" t="s">
        <v>16</v>
      </c>
      <c r="P48" s="161" t="s">
        <v>17</v>
      </c>
      <c r="Q48" s="136"/>
      <c r="S48" s="88"/>
      <c r="U48" s="145"/>
      <c r="W48" s="88"/>
      <c r="X48" s="89"/>
    </row>
    <row r="49" spans="1:24" ht="14.25" x14ac:dyDescent="0.2">
      <c r="A49" s="211" t="s">
        <v>31</v>
      </c>
      <c r="B49" s="212"/>
      <c r="C49" s="188" t="s">
        <v>22</v>
      </c>
      <c r="D49" s="106" t="s">
        <v>23</v>
      </c>
      <c r="E49" s="50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137">
        <f>SUM(E49:P49)</f>
        <v>0</v>
      </c>
      <c r="S49" s="62"/>
      <c r="T49" s="63"/>
      <c r="U49" s="134">
        <f>S49+T49</f>
        <v>0</v>
      </c>
      <c r="W49" s="88"/>
      <c r="X49" s="89"/>
    </row>
    <row r="50" spans="1:24" ht="14.25" x14ac:dyDescent="0.2">
      <c r="A50" s="213"/>
      <c r="B50" s="214"/>
      <c r="C50" s="174"/>
      <c r="D50" s="94" t="s">
        <v>24</v>
      </c>
      <c r="E50" s="46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133">
        <f>SUM(E50:P50)</f>
        <v>0</v>
      </c>
      <c r="S50" s="64"/>
      <c r="T50" s="65"/>
      <c r="U50" s="134">
        <f t="shared" ref="U50:U67" si="1">S50+T50</f>
        <v>0</v>
      </c>
      <c r="W50" s="88"/>
      <c r="X50" s="89"/>
    </row>
    <row r="51" spans="1:24" ht="14.25" x14ac:dyDescent="0.2">
      <c r="A51" s="213"/>
      <c r="B51" s="214"/>
      <c r="C51" s="174"/>
      <c r="D51" s="94" t="s">
        <v>25</v>
      </c>
      <c r="E51" s="46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133">
        <f>SUM(E51:P51)</f>
        <v>0</v>
      </c>
      <c r="S51" s="64"/>
      <c r="T51" s="65"/>
      <c r="U51" s="134">
        <f t="shared" si="1"/>
        <v>0</v>
      </c>
      <c r="W51" s="88"/>
      <c r="X51" s="89"/>
    </row>
    <row r="52" spans="1:24" ht="14.25" x14ac:dyDescent="0.2">
      <c r="A52" s="213"/>
      <c r="B52" s="214"/>
      <c r="C52" s="174"/>
      <c r="D52" s="94" t="s">
        <v>26</v>
      </c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133">
        <f>SUM(E52:P52)</f>
        <v>0</v>
      </c>
      <c r="S52" s="64"/>
      <c r="T52" s="65"/>
      <c r="U52" s="134">
        <f t="shared" si="1"/>
        <v>0</v>
      </c>
      <c r="W52" s="88"/>
      <c r="X52" s="89"/>
    </row>
    <row r="53" spans="1:24" ht="14.25" x14ac:dyDescent="0.2">
      <c r="A53" s="213"/>
      <c r="B53" s="214"/>
      <c r="C53" s="107"/>
      <c r="D53" s="94"/>
      <c r="E53" s="85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139"/>
      <c r="S53" s="150"/>
      <c r="T53" s="151"/>
      <c r="U53" s="142"/>
      <c r="W53" s="88"/>
      <c r="X53" s="89"/>
    </row>
    <row r="54" spans="1:24" ht="14.25" x14ac:dyDescent="0.2">
      <c r="A54" s="213"/>
      <c r="B54" s="214"/>
      <c r="C54" s="174" t="s">
        <v>32</v>
      </c>
      <c r="D54" s="94" t="s">
        <v>23</v>
      </c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138">
        <f>SUM(E54:P54)</f>
        <v>0</v>
      </c>
      <c r="S54" s="64"/>
      <c r="T54" s="65"/>
      <c r="U54" s="134">
        <f t="shared" si="1"/>
        <v>0</v>
      </c>
      <c r="W54" s="88"/>
      <c r="X54" s="89"/>
    </row>
    <row r="55" spans="1:24" ht="14.25" x14ac:dyDescent="0.2">
      <c r="A55" s="213"/>
      <c r="B55" s="214"/>
      <c r="C55" s="174"/>
      <c r="D55" s="94" t="s">
        <v>24</v>
      </c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138">
        <f>SUM(E55:P55)</f>
        <v>0</v>
      </c>
      <c r="S55" s="64"/>
      <c r="T55" s="65"/>
      <c r="U55" s="134">
        <f t="shared" si="1"/>
        <v>0</v>
      </c>
      <c r="W55" s="88"/>
      <c r="X55" s="89"/>
    </row>
    <row r="56" spans="1:24" ht="14.25" x14ac:dyDescent="0.2">
      <c r="A56" s="213"/>
      <c r="B56" s="214"/>
      <c r="C56" s="174"/>
      <c r="D56" s="94" t="s">
        <v>25</v>
      </c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138">
        <f t="shared" ref="Q56:Q57" si="2">SUM(E56:P56)</f>
        <v>0</v>
      </c>
      <c r="S56" s="64"/>
      <c r="T56" s="65"/>
      <c r="U56" s="134">
        <f t="shared" si="1"/>
        <v>0</v>
      </c>
      <c r="W56" s="88"/>
      <c r="X56" s="89"/>
    </row>
    <row r="57" spans="1:24" ht="15" thickBot="1" x14ac:dyDescent="0.25">
      <c r="A57" s="215"/>
      <c r="B57" s="216"/>
      <c r="C57" s="175"/>
      <c r="D57" s="108" t="s">
        <v>26</v>
      </c>
      <c r="E57" s="51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38">
        <f t="shared" si="2"/>
        <v>0</v>
      </c>
      <c r="S57" s="66"/>
      <c r="T57" s="67"/>
      <c r="U57" s="134">
        <f t="shared" si="1"/>
        <v>0</v>
      </c>
      <c r="W57" s="88"/>
      <c r="X57" s="89"/>
    </row>
    <row r="58" spans="1:24" ht="15" thickBot="1" x14ac:dyDescent="0.25">
      <c r="A58" s="105"/>
      <c r="B58" s="94"/>
      <c r="C58" s="94"/>
      <c r="D58" s="94"/>
      <c r="E58" s="85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7"/>
      <c r="S58" s="152"/>
      <c r="T58" s="72"/>
      <c r="U58" s="145"/>
      <c r="W58" s="88"/>
      <c r="X58" s="89"/>
    </row>
    <row r="59" spans="1:24" ht="14.25" x14ac:dyDescent="0.2">
      <c r="A59" s="211" t="s">
        <v>33</v>
      </c>
      <c r="B59" s="212"/>
      <c r="C59" s="188" t="s">
        <v>22</v>
      </c>
      <c r="D59" s="106" t="s">
        <v>23</v>
      </c>
      <c r="E59" s="50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137">
        <f>SUM(E59:P59)</f>
        <v>0</v>
      </c>
      <c r="S59" s="62"/>
      <c r="T59" s="63"/>
      <c r="U59" s="134">
        <f t="shared" si="1"/>
        <v>0</v>
      </c>
      <c r="W59" s="62"/>
      <c r="X59" s="68"/>
    </row>
    <row r="60" spans="1:24" ht="14.25" x14ac:dyDescent="0.2">
      <c r="A60" s="213"/>
      <c r="B60" s="214"/>
      <c r="C60" s="174"/>
      <c r="D60" s="94" t="s">
        <v>24</v>
      </c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133">
        <f>SUM(E60:P60)</f>
        <v>0</v>
      </c>
      <c r="S60" s="64"/>
      <c r="T60" s="65"/>
      <c r="U60" s="134">
        <f t="shared" si="1"/>
        <v>0</v>
      </c>
      <c r="W60" s="64"/>
      <c r="X60" s="69"/>
    </row>
    <row r="61" spans="1:24" ht="14.25" x14ac:dyDescent="0.2">
      <c r="A61" s="213"/>
      <c r="B61" s="214"/>
      <c r="C61" s="174"/>
      <c r="D61" s="94" t="s">
        <v>25</v>
      </c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133">
        <f>SUM(E61:P61)</f>
        <v>0</v>
      </c>
      <c r="S61" s="64"/>
      <c r="T61" s="65"/>
      <c r="U61" s="134">
        <f t="shared" si="1"/>
        <v>0</v>
      </c>
      <c r="W61" s="64"/>
      <c r="X61" s="69"/>
    </row>
    <row r="62" spans="1:24" ht="15" thickBot="1" x14ac:dyDescent="0.25">
      <c r="A62" s="213"/>
      <c r="B62" s="214"/>
      <c r="C62" s="174"/>
      <c r="D62" s="94" t="s">
        <v>26</v>
      </c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133">
        <f>SUM(E62:P62)</f>
        <v>0</v>
      </c>
      <c r="S62" s="64"/>
      <c r="T62" s="65"/>
      <c r="U62" s="134">
        <f t="shared" si="1"/>
        <v>0</v>
      </c>
      <c r="W62" s="66"/>
      <c r="X62" s="70"/>
    </row>
    <row r="63" spans="1:24" ht="14.25" x14ac:dyDescent="0.2">
      <c r="A63" s="213"/>
      <c r="B63" s="214"/>
      <c r="C63" s="94"/>
      <c r="D63" s="94"/>
      <c r="E63" s="85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139"/>
      <c r="S63" s="150"/>
      <c r="T63" s="151"/>
      <c r="U63" s="142"/>
      <c r="W63" s="88"/>
      <c r="X63" s="89"/>
    </row>
    <row r="64" spans="1:24" ht="14.25" x14ac:dyDescent="0.2">
      <c r="A64" s="213"/>
      <c r="B64" s="214"/>
      <c r="C64" s="174" t="s">
        <v>32</v>
      </c>
      <c r="D64" s="94" t="s">
        <v>23</v>
      </c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133">
        <f>SUM(E64:P64)</f>
        <v>0</v>
      </c>
      <c r="S64" s="64"/>
      <c r="T64" s="65"/>
      <c r="U64" s="134">
        <f t="shared" si="1"/>
        <v>0</v>
      </c>
      <c r="W64" s="88"/>
      <c r="X64" s="89"/>
    </row>
    <row r="65" spans="1:24" ht="14.25" x14ac:dyDescent="0.2">
      <c r="A65" s="213"/>
      <c r="B65" s="214"/>
      <c r="C65" s="174"/>
      <c r="D65" s="94" t="s">
        <v>24</v>
      </c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138">
        <f>SUM(E65:P65)</f>
        <v>0</v>
      </c>
      <c r="S65" s="64"/>
      <c r="T65" s="65"/>
      <c r="U65" s="134">
        <f t="shared" si="1"/>
        <v>0</v>
      </c>
      <c r="W65" s="88"/>
      <c r="X65" s="89"/>
    </row>
    <row r="66" spans="1:24" ht="14.25" x14ac:dyDescent="0.2">
      <c r="A66" s="213"/>
      <c r="B66" s="214"/>
      <c r="C66" s="174"/>
      <c r="D66" s="94" t="s">
        <v>25</v>
      </c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138">
        <f>SUM(E66:P66)</f>
        <v>0</v>
      </c>
      <c r="S66" s="64"/>
      <c r="T66" s="65"/>
      <c r="U66" s="134">
        <f t="shared" si="1"/>
        <v>0</v>
      </c>
      <c r="W66" s="88"/>
      <c r="X66" s="89"/>
    </row>
    <row r="67" spans="1:24" ht="15" thickBot="1" x14ac:dyDescent="0.25">
      <c r="A67" s="215"/>
      <c r="B67" s="216"/>
      <c r="C67" s="175"/>
      <c r="D67" s="108" t="s">
        <v>26</v>
      </c>
      <c r="E67" s="51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153">
        <f>SUM(E67:P67)</f>
        <v>0</v>
      </c>
      <c r="S67" s="66"/>
      <c r="T67" s="67"/>
      <c r="U67" s="134">
        <f t="shared" si="1"/>
        <v>0</v>
      </c>
      <c r="W67" s="88"/>
      <c r="X67" s="89"/>
    </row>
    <row r="68" spans="1:24" ht="15" thickBot="1" x14ac:dyDescent="0.25">
      <c r="A68" s="105"/>
      <c r="B68" s="94"/>
      <c r="C68" s="94"/>
      <c r="D68" s="94"/>
      <c r="E68" s="85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7"/>
      <c r="S68" s="88"/>
      <c r="U68" s="89"/>
      <c r="W68" s="88"/>
      <c r="X68" s="89"/>
    </row>
    <row r="69" spans="1:24" ht="12.75" customHeight="1" x14ac:dyDescent="0.2">
      <c r="A69" s="228" t="s">
        <v>8</v>
      </c>
      <c r="B69" s="229"/>
      <c r="C69" s="229"/>
      <c r="D69" s="229"/>
      <c r="E69" s="168">
        <f t="shared" ref="E69:Q69" si="3">+SUM(E20:E67)</f>
        <v>31</v>
      </c>
      <c r="F69" s="171">
        <f t="shared" si="3"/>
        <v>12</v>
      </c>
      <c r="G69" s="171">
        <f t="shared" si="3"/>
        <v>0</v>
      </c>
      <c r="H69" s="171">
        <f t="shared" si="3"/>
        <v>11</v>
      </c>
      <c r="I69" s="171">
        <f t="shared" si="3"/>
        <v>0</v>
      </c>
      <c r="J69" s="171">
        <f t="shared" si="3"/>
        <v>0</v>
      </c>
      <c r="K69" s="171">
        <f t="shared" si="3"/>
        <v>85</v>
      </c>
      <c r="L69" s="171">
        <f t="shared" si="3"/>
        <v>108</v>
      </c>
      <c r="M69" s="171">
        <f t="shared" si="3"/>
        <v>0</v>
      </c>
      <c r="N69" s="171">
        <f t="shared" si="3"/>
        <v>66</v>
      </c>
      <c r="O69" s="171">
        <f t="shared" si="3"/>
        <v>0</v>
      </c>
      <c r="P69" s="171">
        <f t="shared" si="3"/>
        <v>0</v>
      </c>
      <c r="Q69" s="176">
        <f t="shared" si="3"/>
        <v>313</v>
      </c>
      <c r="S69" s="168">
        <f>+SUM(S20:S67)</f>
        <v>0</v>
      </c>
      <c r="T69" s="171">
        <f>+SUM(T20:T67)</f>
        <v>0</v>
      </c>
      <c r="U69" s="176">
        <f>+SUM(U20:U67)</f>
        <v>0</v>
      </c>
      <c r="W69" s="168">
        <f>+SUM(W35:W62)</f>
        <v>0</v>
      </c>
      <c r="X69" s="176">
        <f>+SUM(X35:X62)</f>
        <v>0</v>
      </c>
    </row>
    <row r="70" spans="1:24" ht="12.95" customHeight="1" x14ac:dyDescent="0.2">
      <c r="A70" s="230"/>
      <c r="B70" s="231"/>
      <c r="C70" s="231"/>
      <c r="D70" s="231"/>
      <c r="E70" s="169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7"/>
      <c r="S70" s="169"/>
      <c r="T70" s="172"/>
      <c r="U70" s="177"/>
      <c r="W70" s="169"/>
      <c r="X70" s="177"/>
    </row>
    <row r="71" spans="1:24" ht="13.15" customHeight="1" thickBot="1" x14ac:dyDescent="0.25">
      <c r="A71" s="232"/>
      <c r="B71" s="233"/>
      <c r="C71" s="233"/>
      <c r="D71" s="233"/>
      <c r="E71" s="170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8"/>
      <c r="S71" s="170"/>
      <c r="T71" s="173"/>
      <c r="U71" s="178"/>
      <c r="W71" s="170"/>
      <c r="X71" s="178"/>
    </row>
    <row r="72" spans="1:24" x14ac:dyDescent="0.2">
      <c r="A72" s="1"/>
      <c r="B72" s="1"/>
      <c r="C72" s="1"/>
      <c r="D72" s="1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</row>
    <row r="73" spans="1:24" x14ac:dyDescent="0.2">
      <c r="A73" s="1"/>
      <c r="B73" s="1"/>
      <c r="C73" s="1"/>
      <c r="D73" s="1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</row>
    <row r="74" spans="1:24" ht="15.75" x14ac:dyDescent="0.25">
      <c r="A74" s="1"/>
      <c r="B74" s="109" t="s">
        <v>34</v>
      </c>
      <c r="C74" s="1"/>
      <c r="D74" s="1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</row>
    <row r="75" spans="1:24" x14ac:dyDescent="0.2">
      <c r="B75" s="1"/>
      <c r="C75" s="1"/>
      <c r="D75" s="1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</row>
    <row r="76" spans="1:24" x14ac:dyDescent="0.2">
      <c r="B76" s="226" t="s">
        <v>35</v>
      </c>
      <c r="C76" s="164" t="s">
        <v>18</v>
      </c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10"/>
      <c r="R76" s="111"/>
      <c r="S76" s="111"/>
      <c r="T76" s="111"/>
      <c r="U76" s="112"/>
    </row>
    <row r="77" spans="1:24" x14ac:dyDescent="0.2">
      <c r="B77" s="227"/>
      <c r="C77" s="166" t="s">
        <v>19</v>
      </c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13"/>
      <c r="R77" s="114"/>
      <c r="S77" s="114"/>
      <c r="T77" s="114"/>
      <c r="U77" s="115"/>
    </row>
    <row r="78" spans="1:24" ht="14.25" x14ac:dyDescent="0.2">
      <c r="B78" s="94"/>
    </row>
    <row r="79" spans="1:24" ht="12.75" customHeight="1" x14ac:dyDescent="0.2">
      <c r="B79" s="223" t="s">
        <v>21</v>
      </c>
      <c r="C79" s="116" t="s">
        <v>22</v>
      </c>
      <c r="D79" s="117" t="s">
        <v>36</v>
      </c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1"/>
      <c r="T79" s="111"/>
      <c r="U79" s="112"/>
    </row>
    <row r="80" spans="1:24" ht="12.75" customHeight="1" x14ac:dyDescent="0.2">
      <c r="B80" s="224"/>
      <c r="C80" s="118"/>
      <c r="D80" s="1" t="s">
        <v>37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U80" s="119"/>
    </row>
    <row r="81" spans="2:21" ht="12.75" customHeight="1" x14ac:dyDescent="0.2">
      <c r="B81" s="224"/>
      <c r="C81" s="118"/>
      <c r="D81" s="1" t="s">
        <v>38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U81" s="119"/>
    </row>
    <row r="82" spans="2:21" ht="12.75" customHeight="1" x14ac:dyDescent="0.2">
      <c r="B82" s="224"/>
      <c r="C82" s="121"/>
      <c r="D82" s="97" t="s">
        <v>40</v>
      </c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114"/>
      <c r="T82" s="114"/>
      <c r="U82" s="115"/>
    </row>
    <row r="83" spans="2:21" x14ac:dyDescent="0.2">
      <c r="B83" s="225"/>
      <c r="C83" s="121" t="s">
        <v>27</v>
      </c>
      <c r="D83" s="97" t="s">
        <v>39</v>
      </c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114"/>
      <c r="T83" s="114"/>
      <c r="U83" s="115"/>
    </row>
    <row r="84" spans="2:21" ht="14.25" x14ac:dyDescent="0.2">
      <c r="B84" s="94"/>
      <c r="C84" s="1"/>
      <c r="D84" s="1"/>
      <c r="E84" s="122"/>
      <c r="F84" s="122"/>
      <c r="G84" s="122"/>
      <c r="H84" s="122"/>
      <c r="I84" s="122"/>
      <c r="J84" s="122"/>
      <c r="K84" s="122"/>
      <c r="L84" s="122"/>
      <c r="M84" s="122"/>
      <c r="N84" s="122"/>
    </row>
    <row r="85" spans="2:21" ht="12.75" customHeight="1" x14ac:dyDescent="0.2">
      <c r="B85" s="220" t="s">
        <v>28</v>
      </c>
      <c r="C85" s="116" t="s">
        <v>22</v>
      </c>
      <c r="D85" s="155" t="s">
        <v>41</v>
      </c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17"/>
      <c r="S85" s="111"/>
      <c r="T85" s="111"/>
      <c r="U85" s="112"/>
    </row>
    <row r="86" spans="2:21" ht="12.75" customHeight="1" x14ac:dyDescent="0.2">
      <c r="B86" s="221"/>
      <c r="C86" s="121"/>
      <c r="D86" s="129" t="s">
        <v>42</v>
      </c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97"/>
      <c r="S86" s="114"/>
      <c r="T86" s="114"/>
      <c r="U86" s="115"/>
    </row>
    <row r="87" spans="2:21" x14ac:dyDescent="0.2">
      <c r="B87" s="221"/>
      <c r="C87" s="124" t="s">
        <v>27</v>
      </c>
      <c r="D87" s="125" t="s">
        <v>467</v>
      </c>
      <c r="U87" s="119"/>
    </row>
    <row r="88" spans="2:21" x14ac:dyDescent="0.2">
      <c r="B88" s="221"/>
      <c r="C88" s="124"/>
      <c r="D88" s="120" t="s">
        <v>468</v>
      </c>
      <c r="U88" s="119"/>
    </row>
    <row r="89" spans="2:21" x14ac:dyDescent="0.2">
      <c r="B89" s="221"/>
      <c r="C89" s="124"/>
      <c r="D89" s="120" t="s">
        <v>469</v>
      </c>
      <c r="U89" s="119"/>
    </row>
    <row r="90" spans="2:21" x14ac:dyDescent="0.2">
      <c r="B90" s="221"/>
      <c r="C90" s="124"/>
      <c r="D90" s="126" t="s">
        <v>43</v>
      </c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0"/>
      <c r="U90" s="119"/>
    </row>
    <row r="91" spans="2:21" x14ac:dyDescent="0.2">
      <c r="B91" s="221"/>
      <c r="C91" s="124"/>
      <c r="D91" s="120" t="s">
        <v>470</v>
      </c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0"/>
      <c r="U91" s="119"/>
    </row>
    <row r="92" spans="2:21" x14ac:dyDescent="0.2">
      <c r="B92" s="222"/>
      <c r="C92" s="127"/>
      <c r="D92" s="97" t="s">
        <v>471</v>
      </c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9"/>
      <c r="S92" s="114"/>
      <c r="T92" s="114"/>
      <c r="U92" s="115"/>
    </row>
    <row r="93" spans="2:21" ht="14.25" x14ac:dyDescent="0.2">
      <c r="B93" s="94"/>
      <c r="C93" s="1"/>
      <c r="D93" s="1"/>
      <c r="E93" s="122"/>
      <c r="F93" s="122"/>
      <c r="G93" s="122"/>
      <c r="H93" s="122"/>
      <c r="I93" s="122"/>
      <c r="J93" s="122"/>
      <c r="K93" s="122"/>
      <c r="L93" s="122"/>
      <c r="M93" s="122"/>
      <c r="N93" s="122"/>
    </row>
    <row r="94" spans="2:21" x14ac:dyDescent="0.2">
      <c r="B94" s="223" t="s">
        <v>31</v>
      </c>
      <c r="C94" s="116" t="s">
        <v>22</v>
      </c>
      <c r="D94" s="155" t="s">
        <v>44</v>
      </c>
      <c r="E94" s="123"/>
      <c r="F94" s="123"/>
      <c r="G94" s="123"/>
      <c r="H94" s="123"/>
      <c r="I94" s="123"/>
      <c r="J94" s="123"/>
      <c r="K94" s="123"/>
      <c r="L94" s="110"/>
      <c r="M94" s="110"/>
      <c r="N94" s="123"/>
      <c r="O94" s="110"/>
      <c r="P94" s="110"/>
      <c r="Q94" s="110"/>
      <c r="R94" s="111"/>
      <c r="S94" s="111"/>
      <c r="T94" s="111"/>
      <c r="U94" s="112"/>
    </row>
    <row r="95" spans="2:21" x14ac:dyDescent="0.2">
      <c r="B95" s="224"/>
      <c r="C95" s="127"/>
      <c r="D95" s="129" t="s">
        <v>45</v>
      </c>
      <c r="E95" s="128"/>
      <c r="F95" s="128"/>
      <c r="G95" s="128"/>
      <c r="H95" s="128"/>
      <c r="I95" s="128"/>
      <c r="J95" s="128"/>
      <c r="K95" s="128"/>
      <c r="L95" s="113"/>
      <c r="M95" s="113"/>
      <c r="N95" s="128"/>
      <c r="O95" s="113"/>
      <c r="P95" s="113"/>
      <c r="Q95" s="113"/>
      <c r="R95" s="114"/>
      <c r="S95" s="114"/>
      <c r="T95" s="114"/>
      <c r="U95" s="115"/>
    </row>
    <row r="96" spans="2:21" x14ac:dyDescent="0.2">
      <c r="B96" s="225"/>
      <c r="C96" s="127" t="s">
        <v>32</v>
      </c>
      <c r="D96" s="129" t="s">
        <v>46</v>
      </c>
      <c r="E96" s="128"/>
      <c r="F96" s="128"/>
      <c r="G96" s="128"/>
      <c r="H96" s="128"/>
      <c r="I96" s="128"/>
      <c r="J96" s="128"/>
      <c r="K96" s="128"/>
      <c r="L96" s="113"/>
      <c r="M96" s="113"/>
      <c r="N96" s="128"/>
      <c r="O96" s="113"/>
      <c r="P96" s="113"/>
      <c r="Q96" s="113"/>
      <c r="R96" s="114"/>
      <c r="S96" s="114"/>
      <c r="T96" s="114"/>
      <c r="U96" s="115"/>
    </row>
    <row r="98" spans="2:21" x14ac:dyDescent="0.2">
      <c r="B98" s="223" t="s">
        <v>33</v>
      </c>
      <c r="C98" s="116" t="s">
        <v>22</v>
      </c>
      <c r="D98" s="155" t="s">
        <v>47</v>
      </c>
      <c r="E98" s="123"/>
      <c r="F98" s="123"/>
      <c r="G98" s="123"/>
      <c r="H98" s="123"/>
      <c r="I98" s="123"/>
      <c r="J98" s="123"/>
      <c r="K98" s="123"/>
      <c r="L98" s="110"/>
      <c r="M98" s="110"/>
      <c r="N98" s="123"/>
      <c r="O98" s="110"/>
      <c r="P98" s="110"/>
      <c r="Q98" s="110"/>
      <c r="R98" s="111"/>
      <c r="S98" s="111"/>
      <c r="T98" s="111"/>
      <c r="U98" s="112"/>
    </row>
    <row r="99" spans="2:21" x14ac:dyDescent="0.2">
      <c r="B99" s="224"/>
      <c r="C99" s="121"/>
      <c r="D99" s="129" t="s">
        <v>48</v>
      </c>
      <c r="E99" s="128"/>
      <c r="F99" s="128"/>
      <c r="G99" s="128"/>
      <c r="H99" s="128"/>
      <c r="I99" s="128"/>
      <c r="J99" s="128"/>
      <c r="K99" s="128"/>
      <c r="L99" s="113"/>
      <c r="M99" s="113"/>
      <c r="N99" s="128"/>
      <c r="O99" s="113"/>
      <c r="P99" s="113"/>
      <c r="Q99" s="113"/>
      <c r="R99" s="114"/>
      <c r="S99" s="114"/>
      <c r="T99" s="114"/>
      <c r="U99" s="115"/>
    </row>
    <row r="100" spans="2:21" x14ac:dyDescent="0.2">
      <c r="B100" s="224"/>
      <c r="C100" s="124" t="s">
        <v>32</v>
      </c>
      <c r="D100" s="120" t="s">
        <v>472</v>
      </c>
      <c r="E100" s="122"/>
      <c r="F100" s="122"/>
      <c r="G100" s="122"/>
      <c r="H100" s="122"/>
      <c r="I100" s="122"/>
      <c r="J100" s="122"/>
      <c r="K100" s="122"/>
      <c r="N100" s="122"/>
      <c r="U100" s="119"/>
    </row>
    <row r="101" spans="2:21" x14ac:dyDescent="0.2">
      <c r="B101" s="224"/>
      <c r="C101" s="130"/>
      <c r="D101" s="1" t="s">
        <v>473</v>
      </c>
      <c r="H101" s="122"/>
      <c r="I101" s="122"/>
      <c r="J101" s="122"/>
      <c r="K101" s="122"/>
      <c r="N101" s="122"/>
      <c r="U101" s="119"/>
    </row>
    <row r="102" spans="2:21" x14ac:dyDescent="0.2">
      <c r="B102" s="225"/>
      <c r="C102" s="131"/>
      <c r="D102" s="129" t="s">
        <v>49</v>
      </c>
      <c r="E102" s="128"/>
      <c r="F102" s="128"/>
      <c r="G102" s="128"/>
      <c r="H102" s="128"/>
      <c r="I102" s="128"/>
      <c r="J102" s="128"/>
      <c r="K102" s="128"/>
      <c r="L102" s="113"/>
      <c r="M102" s="113"/>
      <c r="N102" s="128"/>
      <c r="O102" s="113"/>
      <c r="P102" s="113"/>
      <c r="Q102" s="113"/>
      <c r="R102" s="114"/>
      <c r="S102" s="114"/>
      <c r="T102" s="114"/>
      <c r="U102" s="115"/>
    </row>
  </sheetData>
  <sheetProtection algorithmName="SHA-512" hashValue="x3mTi9xsIsmjJqp0UwY4rNIUSTsjPkB/VxZqbE/J8iw+m+0Li2HGUtECXzajoMMOeZrJB80400+vDLGimptm8Q==" saltValue="GcdRfvssXbILPHbnjpCw0w==" spinCount="100000" sheet="1" objects="1" scenarios="1"/>
  <mergeCells count="53">
    <mergeCell ref="B85:B92"/>
    <mergeCell ref="B94:B96"/>
    <mergeCell ref="B98:B102"/>
    <mergeCell ref="B76:B77"/>
    <mergeCell ref="E15:J16"/>
    <mergeCell ref="I69:I71"/>
    <mergeCell ref="F69:F71"/>
    <mergeCell ref="A69:D71"/>
    <mergeCell ref="C49:C52"/>
    <mergeCell ref="C59:C62"/>
    <mergeCell ref="C64:C67"/>
    <mergeCell ref="C35:C38"/>
    <mergeCell ref="B79:B83"/>
    <mergeCell ref="A35:B44"/>
    <mergeCell ref="A49:B57"/>
    <mergeCell ref="A59:B67"/>
    <mergeCell ref="B8:X8"/>
    <mergeCell ref="C25:C28"/>
    <mergeCell ref="C30:C33"/>
    <mergeCell ref="S14:U14"/>
    <mergeCell ref="W14:X14"/>
    <mergeCell ref="E14:Q14"/>
    <mergeCell ref="S15:S16"/>
    <mergeCell ref="T15:T16"/>
    <mergeCell ref="D12:H12"/>
    <mergeCell ref="K15:P16"/>
    <mergeCell ref="Q15:Q16"/>
    <mergeCell ref="A15:D16"/>
    <mergeCell ref="A25:B33"/>
    <mergeCell ref="S12:X12"/>
    <mergeCell ref="K69:K71"/>
    <mergeCell ref="W69:W71"/>
    <mergeCell ref="X69:X71"/>
    <mergeCell ref="U15:U16"/>
    <mergeCell ref="W15:W16"/>
    <mergeCell ref="X15:X16"/>
    <mergeCell ref="U69:U71"/>
    <mergeCell ref="C76:P76"/>
    <mergeCell ref="C77:P77"/>
    <mergeCell ref="S69:S71"/>
    <mergeCell ref="T69:T71"/>
    <mergeCell ref="C40:C44"/>
    <mergeCell ref="C54:C57"/>
    <mergeCell ref="Q69:Q71"/>
    <mergeCell ref="L69:L71"/>
    <mergeCell ref="N69:N71"/>
    <mergeCell ref="H69:H71"/>
    <mergeCell ref="O69:O71"/>
    <mergeCell ref="P69:P71"/>
    <mergeCell ref="E69:E71"/>
    <mergeCell ref="G69:G71"/>
    <mergeCell ref="M69:M71"/>
    <mergeCell ref="J69:J71"/>
  </mergeCells>
  <phoneticPr fontId="6" type="noConversion"/>
  <dataValidations count="1">
    <dataValidation type="whole" allowBlank="1" showInputMessage="1" showErrorMessage="1" error="Introdueixi l'exercici en el següent format YYYY_x000a_" sqref="C10:C11" xr:uid="{00000000-0002-0000-0000-000000000000}">
      <formula1>2000</formula1>
      <formula2>9999</formula2>
    </dataValidation>
  </dataValidations>
  <pageMargins left="0" right="0" top="0" bottom="0" header="0" footer="0"/>
  <pageSetup paperSize="8" scale="70" fitToHeight="0" orientation="landscape" r:id="rId1"/>
  <headerFooter alignWithMargins="0"/>
  <rowBreaks count="1" manualBreakCount="1">
    <brk id="73" max="24" man="1"/>
  </rowBreaks>
  <ignoredErrors>
    <ignoredError sqref="Q52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580333-FB7C-42F0-977D-F38437B51755}">
          <x14:formula1>
            <xm:f>Entitats!$A$2:$A$187</xm:f>
          </x14:formula1>
          <xm:sqref>D12:H12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1D8D8-2064-4477-A57F-073AA4FDA001}">
  <sheetPr>
    <tabColor theme="0"/>
  </sheetPr>
  <dimension ref="A1:E187"/>
  <sheetViews>
    <sheetView topLeftCell="A139" workbookViewId="0">
      <selection activeCell="A2" sqref="A2:A187"/>
    </sheetView>
  </sheetViews>
  <sheetFormatPr baseColWidth="10" defaultColWidth="9.140625" defaultRowHeight="12.75" x14ac:dyDescent="0.2"/>
  <cols>
    <col min="1" max="1" width="62.85546875" customWidth="1"/>
    <col min="4" max="4" width="47.85546875" bestFit="1" customWidth="1"/>
    <col min="5" max="5" width="54.42578125" bestFit="1" customWidth="1"/>
  </cols>
  <sheetData>
    <row r="1" spans="1:5" x14ac:dyDescent="0.2">
      <c r="A1" s="61" t="s">
        <v>50</v>
      </c>
      <c r="B1" s="61" t="s">
        <v>51</v>
      </c>
      <c r="C1" s="61" t="s">
        <v>52</v>
      </c>
      <c r="D1" s="61" t="s">
        <v>53</v>
      </c>
      <c r="E1" s="61" t="s">
        <v>54</v>
      </c>
    </row>
    <row r="2" spans="1:5" x14ac:dyDescent="0.2">
      <c r="A2" t="s">
        <v>55</v>
      </c>
      <c r="B2">
        <v>9210</v>
      </c>
      <c r="C2" t="s">
        <v>56</v>
      </c>
      <c r="D2" t="s">
        <v>57</v>
      </c>
      <c r="E2" t="s">
        <v>58</v>
      </c>
    </row>
    <row r="3" spans="1:5" x14ac:dyDescent="0.2">
      <c r="A3" t="s">
        <v>59</v>
      </c>
      <c r="B3">
        <v>7930</v>
      </c>
      <c r="C3" t="s">
        <v>60</v>
      </c>
      <c r="D3" t="s">
        <v>57</v>
      </c>
      <c r="E3" t="s">
        <v>58</v>
      </c>
    </row>
    <row r="4" spans="1:5" x14ac:dyDescent="0.2">
      <c r="A4" t="s">
        <v>61</v>
      </c>
      <c r="B4">
        <v>6880</v>
      </c>
      <c r="C4" t="s">
        <v>62</v>
      </c>
      <c r="D4" t="s">
        <v>63</v>
      </c>
      <c r="E4" t="s">
        <v>64</v>
      </c>
    </row>
    <row r="5" spans="1:5" x14ac:dyDescent="0.2">
      <c r="A5" t="s">
        <v>65</v>
      </c>
      <c r="B5">
        <v>7940</v>
      </c>
      <c r="C5" t="s">
        <v>66</v>
      </c>
      <c r="D5" t="s">
        <v>63</v>
      </c>
      <c r="E5" t="s">
        <v>67</v>
      </c>
    </row>
    <row r="6" spans="1:5" x14ac:dyDescent="0.2">
      <c r="A6" t="s">
        <v>68</v>
      </c>
      <c r="B6">
        <v>6540</v>
      </c>
      <c r="C6" t="s">
        <v>69</v>
      </c>
      <c r="D6" t="s">
        <v>63</v>
      </c>
      <c r="E6" t="s">
        <v>58</v>
      </c>
    </row>
    <row r="7" spans="1:5" x14ac:dyDescent="0.2">
      <c r="A7" t="s">
        <v>70</v>
      </c>
      <c r="B7">
        <v>8755</v>
      </c>
      <c r="C7" t="s">
        <v>71</v>
      </c>
      <c r="D7" t="s">
        <v>63</v>
      </c>
      <c r="E7" t="s">
        <v>72</v>
      </c>
    </row>
    <row r="8" spans="1:5" x14ac:dyDescent="0.2">
      <c r="A8" t="s">
        <v>73</v>
      </c>
      <c r="B8">
        <v>7575</v>
      </c>
      <c r="C8" t="s">
        <v>74</v>
      </c>
      <c r="D8" t="s">
        <v>63</v>
      </c>
      <c r="E8" t="s">
        <v>75</v>
      </c>
    </row>
    <row r="9" spans="1:5" x14ac:dyDescent="0.2">
      <c r="A9" t="s">
        <v>76</v>
      </c>
      <c r="B9">
        <v>9214</v>
      </c>
      <c r="C9" t="s">
        <v>77</v>
      </c>
      <c r="D9" t="s">
        <v>63</v>
      </c>
      <c r="E9" t="s">
        <v>78</v>
      </c>
    </row>
    <row r="10" spans="1:5" x14ac:dyDescent="0.2">
      <c r="A10" t="s">
        <v>79</v>
      </c>
      <c r="B10">
        <v>9912</v>
      </c>
      <c r="C10" t="s">
        <v>80</v>
      </c>
      <c r="D10" t="s">
        <v>63</v>
      </c>
      <c r="E10" t="s">
        <v>81</v>
      </c>
    </row>
    <row r="11" spans="1:5" x14ac:dyDescent="0.2">
      <c r="A11" t="s">
        <v>82</v>
      </c>
      <c r="B11">
        <v>6800</v>
      </c>
      <c r="C11" t="s">
        <v>83</v>
      </c>
      <c r="D11" t="s">
        <v>63</v>
      </c>
      <c r="E11" t="s">
        <v>84</v>
      </c>
    </row>
    <row r="12" spans="1:5" x14ac:dyDescent="0.2">
      <c r="A12" t="s">
        <v>85</v>
      </c>
      <c r="B12">
        <v>7215</v>
      </c>
      <c r="C12" t="s">
        <v>86</v>
      </c>
      <c r="D12" t="s">
        <v>63</v>
      </c>
      <c r="E12" t="s">
        <v>58</v>
      </c>
    </row>
    <row r="13" spans="1:5" x14ac:dyDescent="0.2">
      <c r="A13" t="s">
        <v>87</v>
      </c>
      <c r="B13">
        <v>7545</v>
      </c>
      <c r="C13" t="s">
        <v>88</v>
      </c>
      <c r="D13" t="s">
        <v>63</v>
      </c>
      <c r="E13" t="s">
        <v>89</v>
      </c>
    </row>
    <row r="14" spans="1:5" x14ac:dyDescent="0.2">
      <c r="A14" t="s">
        <v>90</v>
      </c>
      <c r="B14">
        <v>6550</v>
      </c>
      <c r="C14" t="s">
        <v>91</v>
      </c>
      <c r="D14" t="s">
        <v>63</v>
      </c>
      <c r="E14" t="s">
        <v>58</v>
      </c>
    </row>
    <row r="15" spans="1:5" x14ac:dyDescent="0.2">
      <c r="A15" t="s">
        <v>478</v>
      </c>
      <c r="B15" s="23">
        <v>7595</v>
      </c>
      <c r="C15" t="s">
        <v>479</v>
      </c>
      <c r="D15" t="s">
        <v>480</v>
      </c>
      <c r="E15" t="s">
        <v>89</v>
      </c>
    </row>
    <row r="16" spans="1:5" x14ac:dyDescent="0.2">
      <c r="A16" t="s">
        <v>92</v>
      </c>
      <c r="B16">
        <v>7025</v>
      </c>
      <c r="C16" t="s">
        <v>93</v>
      </c>
      <c r="D16" t="s">
        <v>63</v>
      </c>
      <c r="E16" t="s">
        <v>72</v>
      </c>
    </row>
    <row r="17" spans="1:5" x14ac:dyDescent="0.2">
      <c r="A17" t="s">
        <v>94</v>
      </c>
      <c r="B17">
        <v>6890</v>
      </c>
      <c r="C17" t="s">
        <v>95</v>
      </c>
      <c r="D17" t="s">
        <v>63</v>
      </c>
      <c r="E17" t="s">
        <v>84</v>
      </c>
    </row>
    <row r="18" spans="1:5" x14ac:dyDescent="0.2">
      <c r="A18" t="s">
        <v>96</v>
      </c>
      <c r="B18">
        <v>7475</v>
      </c>
      <c r="C18" t="s">
        <v>97</v>
      </c>
      <c r="D18" t="s">
        <v>98</v>
      </c>
      <c r="E18" t="s">
        <v>89</v>
      </c>
    </row>
    <row r="19" spans="1:5" x14ac:dyDescent="0.2">
      <c r="A19" t="s">
        <v>99</v>
      </c>
      <c r="B19">
        <v>8720</v>
      </c>
      <c r="C19" t="s">
        <v>100</v>
      </c>
      <c r="D19" t="s">
        <v>57</v>
      </c>
      <c r="E19" t="s">
        <v>58</v>
      </c>
    </row>
    <row r="20" spans="1:5" x14ac:dyDescent="0.2">
      <c r="A20" t="s">
        <v>476</v>
      </c>
      <c r="B20" s="23">
        <v>6209</v>
      </c>
      <c r="C20" t="s">
        <v>477</v>
      </c>
      <c r="D20" t="s">
        <v>103</v>
      </c>
      <c r="E20" t="s">
        <v>210</v>
      </c>
    </row>
    <row r="21" spans="1:5" x14ac:dyDescent="0.2">
      <c r="A21" t="s">
        <v>101</v>
      </c>
      <c r="B21">
        <v>7095</v>
      </c>
      <c r="C21" t="s">
        <v>102</v>
      </c>
      <c r="D21" t="s">
        <v>103</v>
      </c>
      <c r="E21" t="s">
        <v>81</v>
      </c>
    </row>
    <row r="22" spans="1:5" x14ac:dyDescent="0.2">
      <c r="A22" t="s">
        <v>104</v>
      </c>
      <c r="B22">
        <v>6930</v>
      </c>
      <c r="C22" t="s">
        <v>105</v>
      </c>
      <c r="D22" t="s">
        <v>106</v>
      </c>
      <c r="E22" t="s">
        <v>58</v>
      </c>
    </row>
    <row r="23" spans="1:5" x14ac:dyDescent="0.2">
      <c r="A23" t="s">
        <v>107</v>
      </c>
      <c r="B23">
        <v>6680</v>
      </c>
      <c r="C23" t="s">
        <v>108</v>
      </c>
      <c r="D23" t="s">
        <v>63</v>
      </c>
      <c r="E23" t="s">
        <v>89</v>
      </c>
    </row>
    <row r="24" spans="1:5" x14ac:dyDescent="0.2">
      <c r="A24" t="s">
        <v>109</v>
      </c>
      <c r="B24">
        <v>8855</v>
      </c>
      <c r="C24" t="s">
        <v>110</v>
      </c>
      <c r="D24" t="s">
        <v>57</v>
      </c>
      <c r="E24" t="s">
        <v>89</v>
      </c>
    </row>
    <row r="25" spans="1:5" x14ac:dyDescent="0.2">
      <c r="A25" t="s">
        <v>111</v>
      </c>
      <c r="B25">
        <v>6410</v>
      </c>
      <c r="C25" t="s">
        <v>112</v>
      </c>
      <c r="D25" t="s">
        <v>57</v>
      </c>
      <c r="E25" t="s">
        <v>58</v>
      </c>
    </row>
    <row r="26" spans="1:5" x14ac:dyDescent="0.2">
      <c r="A26" t="s">
        <v>113</v>
      </c>
      <c r="B26">
        <v>6350</v>
      </c>
      <c r="C26" t="s">
        <v>114</v>
      </c>
      <c r="D26" t="s">
        <v>63</v>
      </c>
      <c r="E26" t="s">
        <v>115</v>
      </c>
    </row>
    <row r="27" spans="1:5" x14ac:dyDescent="0.2">
      <c r="A27" t="s">
        <v>116</v>
      </c>
      <c r="B27">
        <v>8630</v>
      </c>
      <c r="C27" t="s">
        <v>117</v>
      </c>
      <c r="D27" t="s">
        <v>63</v>
      </c>
      <c r="E27" t="s">
        <v>118</v>
      </c>
    </row>
    <row r="28" spans="1:5" x14ac:dyDescent="0.2">
      <c r="A28" t="s">
        <v>119</v>
      </c>
      <c r="B28">
        <v>6570</v>
      </c>
      <c r="C28" t="s">
        <v>120</v>
      </c>
      <c r="D28" t="s">
        <v>63</v>
      </c>
      <c r="E28" t="s">
        <v>121</v>
      </c>
    </row>
    <row r="29" spans="1:5" x14ac:dyDescent="0.2">
      <c r="A29" t="s">
        <v>122</v>
      </c>
      <c r="B29">
        <v>7200</v>
      </c>
      <c r="C29" t="s">
        <v>123</v>
      </c>
      <c r="D29" t="s">
        <v>106</v>
      </c>
      <c r="E29" t="s">
        <v>84</v>
      </c>
    </row>
    <row r="30" spans="1:5" x14ac:dyDescent="0.2">
      <c r="A30" t="s">
        <v>124</v>
      </c>
      <c r="B30">
        <v>7510</v>
      </c>
      <c r="C30" t="s">
        <v>125</v>
      </c>
      <c r="D30" t="s">
        <v>106</v>
      </c>
      <c r="E30" t="s">
        <v>84</v>
      </c>
    </row>
    <row r="31" spans="1:5" x14ac:dyDescent="0.2">
      <c r="A31" t="s">
        <v>126</v>
      </c>
      <c r="B31">
        <v>6290</v>
      </c>
      <c r="C31" t="s">
        <v>127</v>
      </c>
      <c r="D31" t="s">
        <v>63</v>
      </c>
      <c r="E31" t="s">
        <v>81</v>
      </c>
    </row>
    <row r="32" spans="1:5" x14ac:dyDescent="0.2">
      <c r="A32" t="s">
        <v>128</v>
      </c>
      <c r="B32">
        <v>8440</v>
      </c>
      <c r="C32" t="s">
        <v>129</v>
      </c>
      <c r="D32" t="s">
        <v>106</v>
      </c>
      <c r="E32" t="s">
        <v>84</v>
      </c>
    </row>
    <row r="33" spans="1:5" x14ac:dyDescent="0.2">
      <c r="A33" t="s">
        <v>130</v>
      </c>
      <c r="B33">
        <v>7120</v>
      </c>
      <c r="C33" t="s">
        <v>131</v>
      </c>
      <c r="D33" t="s">
        <v>106</v>
      </c>
      <c r="E33" t="s">
        <v>84</v>
      </c>
    </row>
    <row r="34" spans="1:5" x14ac:dyDescent="0.2">
      <c r="A34" t="s">
        <v>132</v>
      </c>
      <c r="B34">
        <v>6460</v>
      </c>
      <c r="C34" t="s">
        <v>133</v>
      </c>
      <c r="D34" t="s">
        <v>63</v>
      </c>
      <c r="E34" t="s">
        <v>134</v>
      </c>
    </row>
    <row r="35" spans="1:5" x14ac:dyDescent="0.2">
      <c r="A35" t="s">
        <v>135</v>
      </c>
      <c r="B35">
        <v>8995</v>
      </c>
      <c r="C35" t="s">
        <v>136</v>
      </c>
      <c r="D35" t="s">
        <v>106</v>
      </c>
      <c r="E35" t="s">
        <v>58</v>
      </c>
    </row>
    <row r="36" spans="1:5" x14ac:dyDescent="0.2">
      <c r="A36" t="s">
        <v>137</v>
      </c>
      <c r="B36">
        <v>9870</v>
      </c>
      <c r="C36" t="s">
        <v>138</v>
      </c>
      <c r="D36" t="s">
        <v>57</v>
      </c>
      <c r="E36" t="s">
        <v>58</v>
      </c>
    </row>
    <row r="37" spans="1:5" x14ac:dyDescent="0.2">
      <c r="A37" t="s">
        <v>139</v>
      </c>
      <c r="B37">
        <v>8785</v>
      </c>
      <c r="C37" t="s">
        <v>140</v>
      </c>
      <c r="D37" t="s">
        <v>57</v>
      </c>
      <c r="E37" t="s">
        <v>115</v>
      </c>
    </row>
    <row r="38" spans="1:5" x14ac:dyDescent="0.2">
      <c r="A38" t="s">
        <v>141</v>
      </c>
      <c r="B38">
        <v>8620</v>
      </c>
      <c r="C38" t="s">
        <v>142</v>
      </c>
      <c r="D38" t="s">
        <v>57</v>
      </c>
      <c r="E38" t="s">
        <v>72</v>
      </c>
    </row>
    <row r="39" spans="1:5" x14ac:dyDescent="0.2">
      <c r="A39" t="s">
        <v>143</v>
      </c>
      <c r="B39">
        <v>7270</v>
      </c>
      <c r="C39" t="s">
        <v>144</v>
      </c>
      <c r="D39" t="s">
        <v>57</v>
      </c>
      <c r="E39" t="s">
        <v>72</v>
      </c>
    </row>
    <row r="40" spans="1:5" x14ac:dyDescent="0.2">
      <c r="A40" t="s">
        <v>145</v>
      </c>
      <c r="B40">
        <v>7705</v>
      </c>
      <c r="C40" t="s">
        <v>146</v>
      </c>
      <c r="D40" t="s">
        <v>103</v>
      </c>
      <c r="E40" t="s">
        <v>81</v>
      </c>
    </row>
    <row r="41" spans="1:5" x14ac:dyDescent="0.2">
      <c r="A41" t="s">
        <v>147</v>
      </c>
      <c r="B41">
        <v>7585</v>
      </c>
      <c r="C41" t="s">
        <v>148</v>
      </c>
      <c r="D41" t="s">
        <v>103</v>
      </c>
      <c r="E41" t="s">
        <v>72</v>
      </c>
    </row>
    <row r="42" spans="1:5" x14ac:dyDescent="0.2">
      <c r="A42" t="s">
        <v>149</v>
      </c>
      <c r="B42">
        <v>7970</v>
      </c>
      <c r="C42" t="s">
        <v>150</v>
      </c>
      <c r="D42" t="s">
        <v>63</v>
      </c>
      <c r="E42" t="s">
        <v>75</v>
      </c>
    </row>
    <row r="43" spans="1:5" x14ac:dyDescent="0.2">
      <c r="A43" t="s">
        <v>151</v>
      </c>
      <c r="B43">
        <v>7900</v>
      </c>
      <c r="C43" t="s">
        <v>152</v>
      </c>
      <c r="D43" t="s">
        <v>63</v>
      </c>
      <c r="E43" t="s">
        <v>67</v>
      </c>
    </row>
    <row r="44" spans="1:5" x14ac:dyDescent="0.2">
      <c r="A44" t="s">
        <v>153</v>
      </c>
      <c r="B44">
        <v>7210</v>
      </c>
      <c r="C44" t="s">
        <v>154</v>
      </c>
      <c r="D44" t="s">
        <v>106</v>
      </c>
      <c r="E44" t="s">
        <v>81</v>
      </c>
    </row>
    <row r="45" spans="1:5" x14ac:dyDescent="0.2">
      <c r="A45" t="s">
        <v>481</v>
      </c>
      <c r="B45">
        <v>9249</v>
      </c>
      <c r="C45" t="s">
        <v>482</v>
      </c>
      <c r="D45" t="s">
        <v>106</v>
      </c>
      <c r="E45" t="s">
        <v>67</v>
      </c>
    </row>
    <row r="46" spans="1:5" x14ac:dyDescent="0.2">
      <c r="A46" t="s">
        <v>155</v>
      </c>
      <c r="B46">
        <v>7230</v>
      </c>
      <c r="C46" t="s">
        <v>156</v>
      </c>
      <c r="D46" t="s">
        <v>106</v>
      </c>
      <c r="E46" t="s">
        <v>64</v>
      </c>
    </row>
    <row r="47" spans="1:5" x14ac:dyDescent="0.2">
      <c r="A47" t="s">
        <v>157</v>
      </c>
      <c r="B47">
        <v>8570</v>
      </c>
      <c r="C47" t="s">
        <v>158</v>
      </c>
      <c r="D47" t="s">
        <v>106</v>
      </c>
      <c r="E47" t="s">
        <v>121</v>
      </c>
    </row>
    <row r="48" spans="1:5" x14ac:dyDescent="0.2">
      <c r="A48" t="s">
        <v>159</v>
      </c>
      <c r="B48">
        <v>8520</v>
      </c>
      <c r="C48" t="s">
        <v>160</v>
      </c>
      <c r="D48" t="s">
        <v>106</v>
      </c>
      <c r="E48" t="s">
        <v>58</v>
      </c>
    </row>
    <row r="49" spans="1:5" x14ac:dyDescent="0.2">
      <c r="A49" t="s">
        <v>161</v>
      </c>
      <c r="B49">
        <v>7240</v>
      </c>
      <c r="C49" t="s">
        <v>162</v>
      </c>
      <c r="D49" t="s">
        <v>106</v>
      </c>
      <c r="E49" t="s">
        <v>89</v>
      </c>
    </row>
    <row r="50" spans="1:5" x14ac:dyDescent="0.2">
      <c r="A50" t="s">
        <v>163</v>
      </c>
      <c r="B50">
        <v>6950</v>
      </c>
      <c r="C50" t="s">
        <v>164</v>
      </c>
      <c r="D50" t="s">
        <v>106</v>
      </c>
      <c r="E50" t="s">
        <v>89</v>
      </c>
    </row>
    <row r="51" spans="1:5" x14ac:dyDescent="0.2">
      <c r="A51" t="s">
        <v>165</v>
      </c>
      <c r="B51">
        <v>7920</v>
      </c>
      <c r="C51" t="s">
        <v>166</v>
      </c>
      <c r="D51" t="s">
        <v>106</v>
      </c>
      <c r="E51" t="s">
        <v>89</v>
      </c>
    </row>
    <row r="52" spans="1:5" x14ac:dyDescent="0.2">
      <c r="A52" t="s">
        <v>167</v>
      </c>
      <c r="B52">
        <v>7540</v>
      </c>
      <c r="C52" t="s">
        <v>168</v>
      </c>
      <c r="D52" t="s">
        <v>106</v>
      </c>
      <c r="E52" t="s">
        <v>89</v>
      </c>
    </row>
    <row r="53" spans="1:5" x14ac:dyDescent="0.2">
      <c r="A53" t="s">
        <v>169</v>
      </c>
      <c r="B53">
        <v>8775</v>
      </c>
      <c r="C53" t="s">
        <v>170</v>
      </c>
      <c r="D53" t="s">
        <v>106</v>
      </c>
      <c r="E53" t="s">
        <v>72</v>
      </c>
    </row>
    <row r="54" spans="1:5" x14ac:dyDescent="0.2">
      <c r="A54" t="s">
        <v>483</v>
      </c>
      <c r="B54">
        <v>9856</v>
      </c>
      <c r="C54" t="s">
        <v>484</v>
      </c>
      <c r="D54" t="s">
        <v>106</v>
      </c>
      <c r="E54" t="s">
        <v>72</v>
      </c>
    </row>
    <row r="55" spans="1:5" x14ac:dyDescent="0.2">
      <c r="A55" t="s">
        <v>171</v>
      </c>
      <c r="B55">
        <v>8875</v>
      </c>
      <c r="C55" t="s">
        <v>172</v>
      </c>
      <c r="D55" t="s">
        <v>106</v>
      </c>
      <c r="E55" t="s">
        <v>89</v>
      </c>
    </row>
    <row r="56" spans="1:5" x14ac:dyDescent="0.2">
      <c r="A56" t="s">
        <v>173</v>
      </c>
      <c r="B56">
        <v>9260</v>
      </c>
      <c r="C56" t="s">
        <v>174</v>
      </c>
      <c r="D56" t="s">
        <v>106</v>
      </c>
      <c r="E56" t="s">
        <v>58</v>
      </c>
    </row>
    <row r="57" spans="1:5" x14ac:dyDescent="0.2">
      <c r="A57" t="s">
        <v>175</v>
      </c>
      <c r="B57">
        <v>8510</v>
      </c>
      <c r="C57" t="s">
        <v>176</v>
      </c>
      <c r="D57" t="s">
        <v>106</v>
      </c>
      <c r="E57" t="s">
        <v>58</v>
      </c>
    </row>
    <row r="58" spans="1:5" x14ac:dyDescent="0.2">
      <c r="A58" t="s">
        <v>177</v>
      </c>
      <c r="B58">
        <v>7435</v>
      </c>
      <c r="C58" t="s">
        <v>178</v>
      </c>
      <c r="D58" t="s">
        <v>106</v>
      </c>
      <c r="E58" t="s">
        <v>75</v>
      </c>
    </row>
    <row r="59" spans="1:5" x14ac:dyDescent="0.2">
      <c r="A59" t="s">
        <v>179</v>
      </c>
      <c r="B59">
        <v>8150</v>
      </c>
      <c r="C59" t="s">
        <v>180</v>
      </c>
      <c r="D59" t="s">
        <v>106</v>
      </c>
      <c r="E59" t="s">
        <v>58</v>
      </c>
    </row>
    <row r="60" spans="1:5" x14ac:dyDescent="0.2">
      <c r="A60" t="s">
        <v>181</v>
      </c>
      <c r="B60">
        <v>8500</v>
      </c>
      <c r="C60" t="s">
        <v>182</v>
      </c>
      <c r="D60" t="s">
        <v>106</v>
      </c>
      <c r="E60" t="s">
        <v>67</v>
      </c>
    </row>
    <row r="61" spans="1:5" x14ac:dyDescent="0.2">
      <c r="A61" t="s">
        <v>183</v>
      </c>
      <c r="B61">
        <v>7140</v>
      </c>
      <c r="C61" t="s">
        <v>184</v>
      </c>
      <c r="D61" t="s">
        <v>106</v>
      </c>
      <c r="E61" t="s">
        <v>84</v>
      </c>
    </row>
    <row r="62" spans="1:5" x14ac:dyDescent="0.2">
      <c r="A62" t="s">
        <v>185</v>
      </c>
      <c r="B62">
        <v>7870</v>
      </c>
      <c r="C62" t="s">
        <v>186</v>
      </c>
      <c r="D62" t="s">
        <v>106</v>
      </c>
      <c r="E62" t="s">
        <v>78</v>
      </c>
    </row>
    <row r="63" spans="1:5" x14ac:dyDescent="0.2">
      <c r="A63" t="s">
        <v>187</v>
      </c>
      <c r="B63">
        <v>7730</v>
      </c>
      <c r="C63" t="s">
        <v>188</v>
      </c>
      <c r="D63" t="s">
        <v>106</v>
      </c>
      <c r="E63" t="s">
        <v>67</v>
      </c>
    </row>
    <row r="64" spans="1:5" x14ac:dyDescent="0.2">
      <c r="A64" t="s">
        <v>189</v>
      </c>
      <c r="B64">
        <v>8030</v>
      </c>
      <c r="C64" t="s">
        <v>190</v>
      </c>
      <c r="D64" t="s">
        <v>106</v>
      </c>
      <c r="E64" t="s">
        <v>191</v>
      </c>
    </row>
    <row r="65" spans="1:5" x14ac:dyDescent="0.2">
      <c r="A65" t="s">
        <v>192</v>
      </c>
      <c r="B65">
        <v>7030</v>
      </c>
      <c r="C65" t="s">
        <v>193</v>
      </c>
      <c r="D65" t="s">
        <v>106</v>
      </c>
      <c r="E65" t="s">
        <v>89</v>
      </c>
    </row>
    <row r="66" spans="1:5" x14ac:dyDescent="0.2">
      <c r="A66" t="s">
        <v>194</v>
      </c>
      <c r="B66">
        <v>7625</v>
      </c>
      <c r="C66" t="s">
        <v>195</v>
      </c>
      <c r="D66" t="s">
        <v>106</v>
      </c>
      <c r="E66" t="s">
        <v>75</v>
      </c>
    </row>
    <row r="67" spans="1:5" x14ac:dyDescent="0.2">
      <c r="A67" t="s">
        <v>196</v>
      </c>
      <c r="B67">
        <v>8930</v>
      </c>
      <c r="C67" t="s">
        <v>197</v>
      </c>
      <c r="D67" t="s">
        <v>106</v>
      </c>
      <c r="E67" t="s">
        <v>134</v>
      </c>
    </row>
    <row r="68" spans="1:5" x14ac:dyDescent="0.2">
      <c r="A68" t="s">
        <v>198</v>
      </c>
      <c r="B68">
        <v>7960</v>
      </c>
      <c r="C68" t="s">
        <v>199</v>
      </c>
      <c r="D68" t="s">
        <v>106</v>
      </c>
      <c r="E68" t="s">
        <v>58</v>
      </c>
    </row>
    <row r="69" spans="1:5" x14ac:dyDescent="0.2">
      <c r="A69" t="s">
        <v>200</v>
      </c>
      <c r="B69">
        <v>8180</v>
      </c>
      <c r="C69" t="s">
        <v>201</v>
      </c>
      <c r="D69" t="s">
        <v>106</v>
      </c>
      <c r="E69" t="s">
        <v>58</v>
      </c>
    </row>
    <row r="70" spans="1:5" x14ac:dyDescent="0.2">
      <c r="A70" t="s">
        <v>202</v>
      </c>
      <c r="B70">
        <v>8190</v>
      </c>
      <c r="C70" t="s">
        <v>203</v>
      </c>
      <c r="D70" t="s">
        <v>106</v>
      </c>
      <c r="E70" t="s">
        <v>58</v>
      </c>
    </row>
    <row r="71" spans="1:5" x14ac:dyDescent="0.2">
      <c r="A71" t="s">
        <v>204</v>
      </c>
      <c r="B71">
        <v>8170</v>
      </c>
      <c r="C71" t="s">
        <v>205</v>
      </c>
      <c r="D71" t="s">
        <v>106</v>
      </c>
      <c r="E71" t="s">
        <v>58</v>
      </c>
    </row>
    <row r="72" spans="1:5" x14ac:dyDescent="0.2">
      <c r="A72" t="s">
        <v>206</v>
      </c>
      <c r="B72">
        <v>6980</v>
      </c>
      <c r="C72" t="s">
        <v>207</v>
      </c>
      <c r="D72" t="s">
        <v>106</v>
      </c>
      <c r="E72" t="s">
        <v>89</v>
      </c>
    </row>
    <row r="73" spans="1:5" x14ac:dyDescent="0.2">
      <c r="A73" t="s">
        <v>208</v>
      </c>
      <c r="B73">
        <v>7055</v>
      </c>
      <c r="C73" t="s">
        <v>209</v>
      </c>
      <c r="D73" t="s">
        <v>106</v>
      </c>
      <c r="E73" t="s">
        <v>210</v>
      </c>
    </row>
    <row r="74" spans="1:5" x14ac:dyDescent="0.2">
      <c r="A74" t="s">
        <v>211</v>
      </c>
      <c r="B74">
        <v>7785</v>
      </c>
      <c r="C74" t="s">
        <v>212</v>
      </c>
      <c r="D74" t="s">
        <v>106</v>
      </c>
      <c r="E74" t="s">
        <v>89</v>
      </c>
    </row>
    <row r="75" spans="1:5" x14ac:dyDescent="0.2">
      <c r="A75" t="s">
        <v>213</v>
      </c>
      <c r="B75">
        <v>7550</v>
      </c>
      <c r="C75" t="s">
        <v>214</v>
      </c>
      <c r="D75" t="s">
        <v>106</v>
      </c>
      <c r="E75" t="s">
        <v>134</v>
      </c>
    </row>
    <row r="76" spans="1:5" x14ac:dyDescent="0.2">
      <c r="A76" t="s">
        <v>215</v>
      </c>
      <c r="B76">
        <v>7490</v>
      </c>
      <c r="C76" t="s">
        <v>216</v>
      </c>
      <c r="D76" t="s">
        <v>106</v>
      </c>
      <c r="E76" t="s">
        <v>75</v>
      </c>
    </row>
    <row r="77" spans="1:5" x14ac:dyDescent="0.2">
      <c r="A77" t="s">
        <v>217</v>
      </c>
      <c r="B77">
        <v>7530</v>
      </c>
      <c r="C77" t="s">
        <v>218</v>
      </c>
      <c r="D77" t="s">
        <v>106</v>
      </c>
      <c r="E77" t="s">
        <v>84</v>
      </c>
    </row>
    <row r="78" spans="1:5" x14ac:dyDescent="0.2">
      <c r="A78" t="s">
        <v>219</v>
      </c>
      <c r="B78">
        <v>8950</v>
      </c>
      <c r="C78" t="s">
        <v>220</v>
      </c>
      <c r="D78" t="s">
        <v>106</v>
      </c>
      <c r="E78" t="s">
        <v>75</v>
      </c>
    </row>
    <row r="79" spans="1:5" x14ac:dyDescent="0.2">
      <c r="A79" t="s">
        <v>221</v>
      </c>
      <c r="B79">
        <v>7180</v>
      </c>
      <c r="C79" t="s">
        <v>222</v>
      </c>
      <c r="D79" t="s">
        <v>106</v>
      </c>
      <c r="E79" t="s">
        <v>58</v>
      </c>
    </row>
    <row r="80" spans="1:5" x14ac:dyDescent="0.2">
      <c r="A80" t="s">
        <v>223</v>
      </c>
      <c r="B80">
        <v>8390</v>
      </c>
      <c r="C80" t="s">
        <v>224</v>
      </c>
      <c r="D80" t="s">
        <v>106</v>
      </c>
      <c r="E80" t="s">
        <v>72</v>
      </c>
    </row>
    <row r="81" spans="1:5" x14ac:dyDescent="0.2">
      <c r="A81" t="s">
        <v>225</v>
      </c>
      <c r="B81">
        <v>7520</v>
      </c>
      <c r="C81" t="s">
        <v>226</v>
      </c>
      <c r="D81" t="s">
        <v>106</v>
      </c>
      <c r="E81" t="s">
        <v>191</v>
      </c>
    </row>
    <row r="82" spans="1:5" x14ac:dyDescent="0.2">
      <c r="A82" t="s">
        <v>227</v>
      </c>
      <c r="B82">
        <v>9285</v>
      </c>
      <c r="C82" t="s">
        <v>228</v>
      </c>
      <c r="D82" t="s">
        <v>106</v>
      </c>
      <c r="E82" t="s">
        <v>58</v>
      </c>
    </row>
    <row r="83" spans="1:5" x14ac:dyDescent="0.2">
      <c r="A83" t="s">
        <v>229</v>
      </c>
      <c r="B83">
        <v>9288</v>
      </c>
      <c r="C83" t="s">
        <v>230</v>
      </c>
      <c r="D83" t="s">
        <v>106</v>
      </c>
      <c r="E83" t="s">
        <v>58</v>
      </c>
    </row>
    <row r="84" spans="1:5" x14ac:dyDescent="0.2">
      <c r="A84" t="s">
        <v>231</v>
      </c>
      <c r="B84">
        <v>8980</v>
      </c>
      <c r="C84" t="s">
        <v>232</v>
      </c>
      <c r="D84" t="s">
        <v>106</v>
      </c>
      <c r="E84" t="s">
        <v>58</v>
      </c>
    </row>
    <row r="85" spans="1:5" x14ac:dyDescent="0.2">
      <c r="A85" t="s">
        <v>233</v>
      </c>
      <c r="B85">
        <v>7430</v>
      </c>
      <c r="C85" t="s">
        <v>234</v>
      </c>
      <c r="D85" t="s">
        <v>106</v>
      </c>
      <c r="E85" t="s">
        <v>58</v>
      </c>
    </row>
    <row r="86" spans="1:5" x14ac:dyDescent="0.2">
      <c r="A86" t="s">
        <v>235</v>
      </c>
      <c r="B86">
        <v>7720</v>
      </c>
      <c r="C86" t="s">
        <v>236</v>
      </c>
      <c r="D86" t="s">
        <v>106</v>
      </c>
      <c r="E86" t="s">
        <v>58</v>
      </c>
    </row>
    <row r="87" spans="1:5" x14ac:dyDescent="0.2">
      <c r="A87" t="s">
        <v>237</v>
      </c>
      <c r="B87">
        <v>8120</v>
      </c>
      <c r="C87" t="s">
        <v>238</v>
      </c>
      <c r="D87" t="s">
        <v>106</v>
      </c>
      <c r="E87" t="s">
        <v>58</v>
      </c>
    </row>
    <row r="88" spans="1:5" x14ac:dyDescent="0.2">
      <c r="A88" t="s">
        <v>239</v>
      </c>
      <c r="B88">
        <v>6970</v>
      </c>
      <c r="C88" t="s">
        <v>240</v>
      </c>
      <c r="D88" t="s">
        <v>106</v>
      </c>
      <c r="E88" t="s">
        <v>89</v>
      </c>
    </row>
    <row r="89" spans="1:5" x14ac:dyDescent="0.2">
      <c r="A89" t="s">
        <v>241</v>
      </c>
      <c r="B89">
        <v>7000</v>
      </c>
      <c r="C89" t="s">
        <v>242</v>
      </c>
      <c r="D89" t="s">
        <v>106</v>
      </c>
      <c r="E89" t="s">
        <v>89</v>
      </c>
    </row>
    <row r="90" spans="1:5" x14ac:dyDescent="0.2">
      <c r="A90" t="s">
        <v>243</v>
      </c>
      <c r="B90">
        <v>7010</v>
      </c>
      <c r="C90" t="s">
        <v>244</v>
      </c>
      <c r="D90" t="s">
        <v>106</v>
      </c>
      <c r="E90" t="s">
        <v>89</v>
      </c>
    </row>
    <row r="91" spans="1:5" x14ac:dyDescent="0.2">
      <c r="A91" t="s">
        <v>245</v>
      </c>
      <c r="B91">
        <v>6960</v>
      </c>
      <c r="C91" t="s">
        <v>246</v>
      </c>
      <c r="D91" t="s">
        <v>106</v>
      </c>
      <c r="E91" t="s">
        <v>89</v>
      </c>
    </row>
    <row r="92" spans="1:5" x14ac:dyDescent="0.2">
      <c r="A92" t="s">
        <v>247</v>
      </c>
      <c r="B92">
        <v>7040</v>
      </c>
      <c r="C92" t="s">
        <v>248</v>
      </c>
      <c r="D92" t="s">
        <v>106</v>
      </c>
      <c r="E92" t="s">
        <v>89</v>
      </c>
    </row>
    <row r="93" spans="1:5" x14ac:dyDescent="0.2">
      <c r="A93" t="s">
        <v>249</v>
      </c>
      <c r="B93">
        <v>6990</v>
      </c>
      <c r="C93" t="s">
        <v>250</v>
      </c>
      <c r="D93" t="s">
        <v>106</v>
      </c>
      <c r="E93" t="s">
        <v>89</v>
      </c>
    </row>
    <row r="94" spans="1:5" x14ac:dyDescent="0.2">
      <c r="A94" t="s">
        <v>251</v>
      </c>
      <c r="B94">
        <v>7150</v>
      </c>
      <c r="C94" t="s">
        <v>252</v>
      </c>
      <c r="D94" t="s">
        <v>106</v>
      </c>
      <c r="E94" t="s">
        <v>67</v>
      </c>
    </row>
    <row r="95" spans="1:5" x14ac:dyDescent="0.2">
      <c r="A95" t="s">
        <v>253</v>
      </c>
      <c r="B95">
        <v>9327</v>
      </c>
      <c r="C95" t="s">
        <v>254</v>
      </c>
      <c r="D95" t="s">
        <v>106</v>
      </c>
      <c r="E95" t="s">
        <v>58</v>
      </c>
    </row>
    <row r="96" spans="1:5" x14ac:dyDescent="0.2">
      <c r="A96" t="s">
        <v>255</v>
      </c>
      <c r="B96">
        <v>7560</v>
      </c>
      <c r="C96" t="s">
        <v>256</v>
      </c>
      <c r="D96" t="s">
        <v>106</v>
      </c>
      <c r="E96" t="s">
        <v>58</v>
      </c>
    </row>
    <row r="97" spans="1:5" x14ac:dyDescent="0.2">
      <c r="A97" t="s">
        <v>257</v>
      </c>
      <c r="B97">
        <v>9339</v>
      </c>
      <c r="C97" t="s">
        <v>258</v>
      </c>
      <c r="D97" t="s">
        <v>106</v>
      </c>
      <c r="E97" t="s">
        <v>58</v>
      </c>
    </row>
    <row r="98" spans="1:5" x14ac:dyDescent="0.2">
      <c r="A98" t="s">
        <v>259</v>
      </c>
      <c r="B98">
        <v>9333</v>
      </c>
      <c r="C98" t="s">
        <v>260</v>
      </c>
      <c r="D98" t="s">
        <v>106</v>
      </c>
      <c r="E98" t="s">
        <v>58</v>
      </c>
    </row>
    <row r="99" spans="1:5" x14ac:dyDescent="0.2">
      <c r="A99" t="s">
        <v>261</v>
      </c>
      <c r="B99">
        <v>7235</v>
      </c>
      <c r="C99" t="s">
        <v>262</v>
      </c>
      <c r="D99" t="s">
        <v>57</v>
      </c>
      <c r="E99" t="s">
        <v>89</v>
      </c>
    </row>
    <row r="100" spans="1:5" x14ac:dyDescent="0.2">
      <c r="A100" t="s">
        <v>263</v>
      </c>
      <c r="B100">
        <v>6250</v>
      </c>
      <c r="C100" t="s">
        <v>264</v>
      </c>
      <c r="D100" t="s">
        <v>63</v>
      </c>
      <c r="E100" t="s">
        <v>81</v>
      </c>
    </row>
    <row r="101" spans="1:5" x14ac:dyDescent="0.2">
      <c r="A101" t="s">
        <v>265</v>
      </c>
      <c r="B101">
        <v>6260</v>
      </c>
      <c r="C101" t="s">
        <v>266</v>
      </c>
      <c r="D101" t="s">
        <v>57</v>
      </c>
      <c r="E101" t="s">
        <v>81</v>
      </c>
    </row>
    <row r="102" spans="1:5" x14ac:dyDescent="0.2">
      <c r="A102" t="s">
        <v>267</v>
      </c>
      <c r="B102">
        <v>6510</v>
      </c>
      <c r="C102" t="s">
        <v>268</v>
      </c>
      <c r="D102" t="s">
        <v>57</v>
      </c>
      <c r="E102" t="s">
        <v>72</v>
      </c>
    </row>
    <row r="103" spans="1:5" x14ac:dyDescent="0.2">
      <c r="A103" t="s">
        <v>269</v>
      </c>
      <c r="B103">
        <v>9133</v>
      </c>
      <c r="C103" t="s">
        <v>270</v>
      </c>
      <c r="D103" t="s">
        <v>57</v>
      </c>
      <c r="E103" t="s">
        <v>58</v>
      </c>
    </row>
    <row r="104" spans="1:5" x14ac:dyDescent="0.2">
      <c r="A104" t="s">
        <v>271</v>
      </c>
      <c r="B104">
        <v>9947</v>
      </c>
      <c r="C104" t="s">
        <v>272</v>
      </c>
      <c r="D104" t="s">
        <v>63</v>
      </c>
      <c r="E104" t="s">
        <v>58</v>
      </c>
    </row>
    <row r="105" spans="1:5" x14ac:dyDescent="0.2">
      <c r="A105" t="s">
        <v>273</v>
      </c>
      <c r="B105">
        <v>6400</v>
      </c>
      <c r="C105" t="s">
        <v>274</v>
      </c>
      <c r="D105" t="s">
        <v>57</v>
      </c>
      <c r="E105" t="s">
        <v>115</v>
      </c>
    </row>
    <row r="106" spans="1:5" x14ac:dyDescent="0.2">
      <c r="A106" t="s">
        <v>275</v>
      </c>
      <c r="B106">
        <v>6360</v>
      </c>
      <c r="C106" t="s">
        <v>276</v>
      </c>
      <c r="D106" t="s">
        <v>63</v>
      </c>
      <c r="E106" t="s">
        <v>58</v>
      </c>
    </row>
    <row r="107" spans="1:5" x14ac:dyDescent="0.2">
      <c r="A107" t="s">
        <v>277</v>
      </c>
      <c r="B107">
        <v>9984</v>
      </c>
      <c r="C107" t="s">
        <v>278</v>
      </c>
      <c r="D107" t="s">
        <v>57</v>
      </c>
      <c r="E107" t="s">
        <v>58</v>
      </c>
    </row>
    <row r="108" spans="1:5" x14ac:dyDescent="0.2">
      <c r="A108" t="s">
        <v>279</v>
      </c>
      <c r="B108">
        <v>9881</v>
      </c>
      <c r="C108" t="s">
        <v>280</v>
      </c>
      <c r="D108" t="s">
        <v>57</v>
      </c>
      <c r="E108" t="s">
        <v>58</v>
      </c>
    </row>
    <row r="109" spans="1:5" x14ac:dyDescent="0.2">
      <c r="A109" t="s">
        <v>281</v>
      </c>
      <c r="B109">
        <v>7290</v>
      </c>
      <c r="C109" t="s">
        <v>282</v>
      </c>
      <c r="D109" t="s">
        <v>57</v>
      </c>
      <c r="E109" t="s">
        <v>210</v>
      </c>
    </row>
    <row r="110" spans="1:5" x14ac:dyDescent="0.2">
      <c r="A110" t="s">
        <v>283</v>
      </c>
      <c r="B110">
        <v>9890</v>
      </c>
      <c r="C110" t="s">
        <v>284</v>
      </c>
      <c r="D110" t="s">
        <v>57</v>
      </c>
      <c r="E110" t="s">
        <v>121</v>
      </c>
    </row>
    <row r="111" spans="1:5" x14ac:dyDescent="0.2">
      <c r="A111" t="s">
        <v>285</v>
      </c>
      <c r="B111">
        <v>6580</v>
      </c>
      <c r="C111" t="s">
        <v>286</v>
      </c>
      <c r="D111" t="s">
        <v>57</v>
      </c>
      <c r="E111" t="s">
        <v>121</v>
      </c>
    </row>
    <row r="112" spans="1:5" x14ac:dyDescent="0.2">
      <c r="A112" t="s">
        <v>287</v>
      </c>
      <c r="B112">
        <v>8080</v>
      </c>
      <c r="C112" t="s">
        <v>288</v>
      </c>
      <c r="D112" t="s">
        <v>289</v>
      </c>
      <c r="E112" t="s">
        <v>210</v>
      </c>
    </row>
    <row r="113" spans="1:5" x14ac:dyDescent="0.2">
      <c r="A113" t="s">
        <v>290</v>
      </c>
      <c r="B113">
        <v>7580</v>
      </c>
      <c r="C113" t="s">
        <v>291</v>
      </c>
      <c r="D113" t="s">
        <v>289</v>
      </c>
      <c r="E113" t="s">
        <v>84</v>
      </c>
    </row>
    <row r="114" spans="1:5" x14ac:dyDescent="0.2">
      <c r="A114" t="s">
        <v>292</v>
      </c>
      <c r="B114">
        <v>7590</v>
      </c>
      <c r="C114" t="s">
        <v>293</v>
      </c>
      <c r="D114" t="s">
        <v>289</v>
      </c>
      <c r="E114" t="s">
        <v>84</v>
      </c>
    </row>
    <row r="115" spans="1:5" x14ac:dyDescent="0.2">
      <c r="A115" t="s">
        <v>294</v>
      </c>
      <c r="B115">
        <v>8990</v>
      </c>
      <c r="C115" t="s">
        <v>295</v>
      </c>
      <c r="D115" t="s">
        <v>289</v>
      </c>
      <c r="E115" t="s">
        <v>89</v>
      </c>
    </row>
    <row r="116" spans="1:5" x14ac:dyDescent="0.2">
      <c r="A116" t="s">
        <v>296</v>
      </c>
      <c r="B116">
        <v>9406</v>
      </c>
      <c r="C116" t="s">
        <v>297</v>
      </c>
      <c r="D116" t="s">
        <v>289</v>
      </c>
      <c r="E116" t="s">
        <v>89</v>
      </c>
    </row>
    <row r="117" spans="1:5" x14ac:dyDescent="0.2">
      <c r="A117" t="s">
        <v>298</v>
      </c>
      <c r="B117">
        <v>7145</v>
      </c>
      <c r="C117" t="s">
        <v>299</v>
      </c>
      <c r="D117" t="s">
        <v>289</v>
      </c>
      <c r="E117" t="s">
        <v>89</v>
      </c>
    </row>
    <row r="118" spans="1:5" x14ac:dyDescent="0.2">
      <c r="A118" t="s">
        <v>300</v>
      </c>
      <c r="B118">
        <v>8490</v>
      </c>
      <c r="C118" t="s">
        <v>301</v>
      </c>
      <c r="D118" t="s">
        <v>289</v>
      </c>
      <c r="E118" t="s">
        <v>84</v>
      </c>
    </row>
    <row r="119" spans="1:5" x14ac:dyDescent="0.2">
      <c r="A119" t="s">
        <v>302</v>
      </c>
      <c r="B119">
        <v>7105</v>
      </c>
      <c r="C119" t="s">
        <v>303</v>
      </c>
      <c r="D119" t="s">
        <v>289</v>
      </c>
      <c r="E119" t="s">
        <v>84</v>
      </c>
    </row>
    <row r="120" spans="1:5" x14ac:dyDescent="0.2">
      <c r="A120" t="s">
        <v>304</v>
      </c>
      <c r="B120">
        <v>7660</v>
      </c>
      <c r="C120" t="s">
        <v>305</v>
      </c>
      <c r="D120" t="s">
        <v>289</v>
      </c>
      <c r="E120" t="s">
        <v>84</v>
      </c>
    </row>
    <row r="121" spans="1:5" x14ac:dyDescent="0.2">
      <c r="A121" t="s">
        <v>306</v>
      </c>
      <c r="B121">
        <v>8915</v>
      </c>
      <c r="C121" t="s">
        <v>307</v>
      </c>
      <c r="D121" t="s">
        <v>289</v>
      </c>
      <c r="E121" t="s">
        <v>84</v>
      </c>
    </row>
    <row r="122" spans="1:5" x14ac:dyDescent="0.2">
      <c r="A122" t="s">
        <v>308</v>
      </c>
      <c r="B122">
        <v>8480</v>
      </c>
      <c r="C122" t="s">
        <v>309</v>
      </c>
      <c r="D122" t="s">
        <v>289</v>
      </c>
      <c r="E122" t="s">
        <v>84</v>
      </c>
    </row>
    <row r="123" spans="1:5" x14ac:dyDescent="0.2">
      <c r="A123" t="s">
        <v>310</v>
      </c>
      <c r="B123">
        <v>8460</v>
      </c>
      <c r="C123" t="s">
        <v>311</v>
      </c>
      <c r="D123" t="s">
        <v>289</v>
      </c>
      <c r="E123" t="s">
        <v>84</v>
      </c>
    </row>
    <row r="124" spans="1:5" x14ac:dyDescent="0.2">
      <c r="A124" t="s">
        <v>312</v>
      </c>
      <c r="B124">
        <v>8470</v>
      </c>
      <c r="C124" t="s">
        <v>313</v>
      </c>
      <c r="D124" t="s">
        <v>289</v>
      </c>
      <c r="E124" t="s">
        <v>84</v>
      </c>
    </row>
    <row r="125" spans="1:5" x14ac:dyDescent="0.2">
      <c r="A125" t="s">
        <v>314</v>
      </c>
      <c r="B125">
        <v>7600</v>
      </c>
      <c r="C125" t="s">
        <v>315</v>
      </c>
      <c r="D125" t="s">
        <v>289</v>
      </c>
      <c r="E125" t="s">
        <v>84</v>
      </c>
    </row>
    <row r="126" spans="1:5" x14ac:dyDescent="0.2">
      <c r="A126" t="s">
        <v>316</v>
      </c>
      <c r="B126">
        <v>8290</v>
      </c>
      <c r="C126" t="s">
        <v>317</v>
      </c>
      <c r="D126" t="s">
        <v>289</v>
      </c>
      <c r="E126" t="s">
        <v>89</v>
      </c>
    </row>
    <row r="127" spans="1:5" x14ac:dyDescent="0.2">
      <c r="A127" t="s">
        <v>318</v>
      </c>
      <c r="B127">
        <v>8270</v>
      </c>
      <c r="C127" t="s">
        <v>319</v>
      </c>
      <c r="D127" t="s">
        <v>289</v>
      </c>
      <c r="E127" t="s">
        <v>89</v>
      </c>
    </row>
    <row r="128" spans="1:5" x14ac:dyDescent="0.2">
      <c r="A128" t="s">
        <v>320</v>
      </c>
      <c r="B128">
        <v>9418</v>
      </c>
      <c r="C128" t="s">
        <v>321</v>
      </c>
      <c r="D128" t="s">
        <v>289</v>
      </c>
      <c r="E128" t="s">
        <v>84</v>
      </c>
    </row>
    <row r="129" spans="1:5" x14ac:dyDescent="0.2">
      <c r="A129" t="s">
        <v>322</v>
      </c>
      <c r="B129">
        <v>7610</v>
      </c>
      <c r="C129" t="s">
        <v>323</v>
      </c>
      <c r="D129" t="s">
        <v>289</v>
      </c>
      <c r="E129" t="s">
        <v>84</v>
      </c>
    </row>
    <row r="130" spans="1:5" x14ac:dyDescent="0.2">
      <c r="A130" t="s">
        <v>324</v>
      </c>
      <c r="B130">
        <v>7760</v>
      </c>
      <c r="C130" t="s">
        <v>325</v>
      </c>
      <c r="D130" t="s">
        <v>289</v>
      </c>
      <c r="E130" t="s">
        <v>84</v>
      </c>
    </row>
    <row r="131" spans="1:5" x14ac:dyDescent="0.2">
      <c r="A131" t="s">
        <v>326</v>
      </c>
      <c r="B131">
        <v>7185</v>
      </c>
      <c r="C131" t="s">
        <v>327</v>
      </c>
      <c r="D131" t="s">
        <v>289</v>
      </c>
      <c r="E131" t="s">
        <v>89</v>
      </c>
    </row>
    <row r="132" spans="1:5" x14ac:dyDescent="0.2">
      <c r="A132" t="s">
        <v>328</v>
      </c>
      <c r="B132">
        <v>8895</v>
      </c>
      <c r="C132" t="s">
        <v>329</v>
      </c>
      <c r="D132" t="s">
        <v>289</v>
      </c>
      <c r="E132" t="s">
        <v>58</v>
      </c>
    </row>
    <row r="133" spans="1:5" x14ac:dyDescent="0.2">
      <c r="A133" t="s">
        <v>330</v>
      </c>
      <c r="B133">
        <v>9390</v>
      </c>
      <c r="C133" t="s">
        <v>331</v>
      </c>
      <c r="D133" t="s">
        <v>289</v>
      </c>
      <c r="E133" t="s">
        <v>84</v>
      </c>
    </row>
    <row r="134" spans="1:5" x14ac:dyDescent="0.2">
      <c r="A134" t="s">
        <v>332</v>
      </c>
      <c r="B134">
        <v>8300</v>
      </c>
      <c r="C134" t="s">
        <v>333</v>
      </c>
      <c r="D134" t="s">
        <v>289</v>
      </c>
      <c r="E134" t="s">
        <v>89</v>
      </c>
    </row>
    <row r="135" spans="1:5" x14ac:dyDescent="0.2">
      <c r="A135" t="s">
        <v>334</v>
      </c>
      <c r="B135">
        <v>8840</v>
      </c>
      <c r="C135" t="s">
        <v>335</v>
      </c>
      <c r="D135" t="s">
        <v>289</v>
      </c>
      <c r="E135" t="s">
        <v>89</v>
      </c>
    </row>
    <row r="136" spans="1:5" x14ac:dyDescent="0.2">
      <c r="A136" t="s">
        <v>336</v>
      </c>
      <c r="B136">
        <v>7155</v>
      </c>
      <c r="C136" t="s">
        <v>337</v>
      </c>
      <c r="D136" t="s">
        <v>289</v>
      </c>
      <c r="E136" t="s">
        <v>89</v>
      </c>
    </row>
    <row r="137" spans="1:5" x14ac:dyDescent="0.2">
      <c r="A137" t="s">
        <v>338</v>
      </c>
      <c r="B137">
        <v>7135</v>
      </c>
      <c r="C137" t="s">
        <v>339</v>
      </c>
      <c r="D137" t="s">
        <v>289</v>
      </c>
      <c r="E137" t="s">
        <v>89</v>
      </c>
    </row>
    <row r="138" spans="1:5" x14ac:dyDescent="0.2">
      <c r="A138" t="s">
        <v>340</v>
      </c>
      <c r="B138">
        <v>7635</v>
      </c>
      <c r="C138" t="s">
        <v>341</v>
      </c>
      <c r="D138" t="s">
        <v>289</v>
      </c>
      <c r="E138" t="s">
        <v>89</v>
      </c>
    </row>
    <row r="139" spans="1:5" x14ac:dyDescent="0.2">
      <c r="A139" t="s">
        <v>342</v>
      </c>
      <c r="B139">
        <v>9523</v>
      </c>
      <c r="C139" t="s">
        <v>343</v>
      </c>
      <c r="D139" t="s">
        <v>289</v>
      </c>
      <c r="E139" t="s">
        <v>89</v>
      </c>
    </row>
    <row r="140" spans="1:5" x14ac:dyDescent="0.2">
      <c r="A140" t="s">
        <v>344</v>
      </c>
      <c r="B140">
        <v>8230</v>
      </c>
      <c r="C140" t="s">
        <v>345</v>
      </c>
      <c r="D140" t="s">
        <v>289</v>
      </c>
      <c r="E140" t="s">
        <v>78</v>
      </c>
    </row>
    <row r="141" spans="1:5" x14ac:dyDescent="0.2">
      <c r="A141" t="s">
        <v>346</v>
      </c>
      <c r="B141">
        <v>8780</v>
      </c>
      <c r="C141" t="s">
        <v>347</v>
      </c>
      <c r="D141" t="s">
        <v>289</v>
      </c>
      <c r="E141" t="s">
        <v>81</v>
      </c>
    </row>
    <row r="142" spans="1:5" x14ac:dyDescent="0.2">
      <c r="A142" t="s">
        <v>348</v>
      </c>
      <c r="B142">
        <v>8240</v>
      </c>
      <c r="C142" t="s">
        <v>349</v>
      </c>
      <c r="D142" t="s">
        <v>289</v>
      </c>
      <c r="E142" t="s">
        <v>75</v>
      </c>
    </row>
    <row r="143" spans="1:5" x14ac:dyDescent="0.2">
      <c r="A143" t="s">
        <v>350</v>
      </c>
      <c r="B143">
        <v>7735</v>
      </c>
      <c r="C143" t="s">
        <v>351</v>
      </c>
      <c r="D143" t="s">
        <v>289</v>
      </c>
      <c r="E143" t="s">
        <v>58</v>
      </c>
    </row>
    <row r="144" spans="1:5" x14ac:dyDescent="0.2">
      <c r="A144" t="s">
        <v>352</v>
      </c>
      <c r="B144">
        <v>8220</v>
      </c>
      <c r="C144" t="s">
        <v>353</v>
      </c>
      <c r="D144" t="s">
        <v>289</v>
      </c>
      <c r="E144" t="s">
        <v>78</v>
      </c>
    </row>
    <row r="145" spans="1:5" x14ac:dyDescent="0.2">
      <c r="A145" t="s">
        <v>354</v>
      </c>
      <c r="B145">
        <v>7620</v>
      </c>
      <c r="C145" t="s">
        <v>355</v>
      </c>
      <c r="D145" t="s">
        <v>289</v>
      </c>
      <c r="E145" t="s">
        <v>81</v>
      </c>
    </row>
    <row r="146" spans="1:5" x14ac:dyDescent="0.2">
      <c r="A146" t="s">
        <v>356</v>
      </c>
      <c r="B146">
        <v>8820</v>
      </c>
      <c r="C146" t="s">
        <v>357</v>
      </c>
      <c r="D146" t="s">
        <v>289</v>
      </c>
      <c r="E146" t="s">
        <v>89</v>
      </c>
    </row>
    <row r="147" spans="1:5" x14ac:dyDescent="0.2">
      <c r="A147" t="s">
        <v>358</v>
      </c>
      <c r="B147">
        <v>8330</v>
      </c>
      <c r="C147" t="s">
        <v>359</v>
      </c>
      <c r="D147" t="s">
        <v>289</v>
      </c>
      <c r="E147" t="s">
        <v>89</v>
      </c>
    </row>
    <row r="148" spans="1:5" x14ac:dyDescent="0.2">
      <c r="A148" t="s">
        <v>360</v>
      </c>
      <c r="B148">
        <v>6620</v>
      </c>
      <c r="C148" t="s">
        <v>361</v>
      </c>
      <c r="D148" t="s">
        <v>63</v>
      </c>
      <c r="E148" t="s">
        <v>89</v>
      </c>
    </row>
    <row r="149" spans="1:5" x14ac:dyDescent="0.2">
      <c r="A149" t="s">
        <v>362</v>
      </c>
      <c r="B149">
        <v>6640</v>
      </c>
      <c r="C149" t="s">
        <v>363</v>
      </c>
      <c r="D149" t="s">
        <v>63</v>
      </c>
      <c r="E149" t="s">
        <v>89</v>
      </c>
    </row>
    <row r="150" spans="1:5" x14ac:dyDescent="0.2">
      <c r="A150" t="s">
        <v>364</v>
      </c>
      <c r="B150">
        <v>9860</v>
      </c>
      <c r="C150" t="s">
        <v>365</v>
      </c>
      <c r="D150" t="s">
        <v>106</v>
      </c>
      <c r="E150" t="s">
        <v>89</v>
      </c>
    </row>
    <row r="151" spans="1:5" x14ac:dyDescent="0.2">
      <c r="A151" t="s">
        <v>366</v>
      </c>
      <c r="B151">
        <v>6390</v>
      </c>
      <c r="C151" t="s">
        <v>367</v>
      </c>
      <c r="D151" t="s">
        <v>57</v>
      </c>
      <c r="E151" t="s">
        <v>58</v>
      </c>
    </row>
    <row r="152" spans="1:5" x14ac:dyDescent="0.2">
      <c r="A152" t="s">
        <v>368</v>
      </c>
      <c r="B152">
        <v>6830</v>
      </c>
      <c r="C152" t="s">
        <v>369</v>
      </c>
      <c r="D152" t="s">
        <v>63</v>
      </c>
      <c r="E152" t="s">
        <v>58</v>
      </c>
    </row>
    <row r="153" spans="1:5" x14ac:dyDescent="0.2">
      <c r="A153" t="s">
        <v>370</v>
      </c>
      <c r="B153">
        <v>7565</v>
      </c>
      <c r="C153" t="s">
        <v>371</v>
      </c>
      <c r="D153" t="s">
        <v>63</v>
      </c>
      <c r="E153" t="s">
        <v>58</v>
      </c>
    </row>
    <row r="154" spans="1:5" x14ac:dyDescent="0.2">
      <c r="A154" t="s">
        <v>372</v>
      </c>
      <c r="B154">
        <v>7450</v>
      </c>
      <c r="C154" t="s">
        <v>373</v>
      </c>
      <c r="D154" t="s">
        <v>106</v>
      </c>
      <c r="E154" t="s">
        <v>84</v>
      </c>
    </row>
    <row r="155" spans="1:5" x14ac:dyDescent="0.2">
      <c r="A155" t="s">
        <v>374</v>
      </c>
      <c r="B155">
        <v>6330</v>
      </c>
      <c r="C155" t="s">
        <v>375</v>
      </c>
      <c r="D155" t="s">
        <v>63</v>
      </c>
      <c r="E155" t="s">
        <v>210</v>
      </c>
    </row>
    <row r="156" spans="1:5" x14ac:dyDescent="0.2">
      <c r="A156" t="s">
        <v>376</v>
      </c>
      <c r="B156">
        <v>7065</v>
      </c>
      <c r="C156" t="s">
        <v>377</v>
      </c>
      <c r="D156" t="s">
        <v>57</v>
      </c>
      <c r="E156" t="s">
        <v>210</v>
      </c>
    </row>
    <row r="157" spans="1:5" x14ac:dyDescent="0.2">
      <c r="A157" t="s">
        <v>378</v>
      </c>
      <c r="B157">
        <v>6760</v>
      </c>
      <c r="C157" t="s">
        <v>379</v>
      </c>
      <c r="D157" t="s">
        <v>63</v>
      </c>
      <c r="E157" t="s">
        <v>75</v>
      </c>
    </row>
    <row r="158" spans="1:5" x14ac:dyDescent="0.2">
      <c r="A158" t="s">
        <v>380</v>
      </c>
      <c r="B158">
        <v>6740</v>
      </c>
      <c r="C158" t="s">
        <v>381</v>
      </c>
      <c r="D158" t="s">
        <v>63</v>
      </c>
      <c r="E158" t="s">
        <v>58</v>
      </c>
    </row>
    <row r="159" spans="1:5" x14ac:dyDescent="0.2">
      <c r="A159" t="s">
        <v>382</v>
      </c>
      <c r="B159">
        <v>6500</v>
      </c>
      <c r="C159" t="s">
        <v>383</v>
      </c>
      <c r="D159" t="s">
        <v>63</v>
      </c>
      <c r="E159" t="s">
        <v>58</v>
      </c>
    </row>
    <row r="160" spans="1:5" x14ac:dyDescent="0.2">
      <c r="A160" t="s">
        <v>384</v>
      </c>
      <c r="B160">
        <v>6670</v>
      </c>
      <c r="C160" t="s">
        <v>385</v>
      </c>
      <c r="D160" t="s">
        <v>63</v>
      </c>
      <c r="E160" t="s">
        <v>89</v>
      </c>
    </row>
    <row r="161" spans="1:5" x14ac:dyDescent="0.2">
      <c r="A161" t="s">
        <v>386</v>
      </c>
      <c r="B161">
        <v>8140</v>
      </c>
      <c r="C161" t="s">
        <v>387</v>
      </c>
      <c r="D161" t="s">
        <v>103</v>
      </c>
      <c r="E161" t="s">
        <v>64</v>
      </c>
    </row>
    <row r="162" spans="1:5" x14ac:dyDescent="0.2">
      <c r="A162" t="s">
        <v>388</v>
      </c>
      <c r="B162">
        <v>6630</v>
      </c>
      <c r="C162" t="s">
        <v>389</v>
      </c>
      <c r="D162" t="s">
        <v>63</v>
      </c>
      <c r="E162" t="s">
        <v>89</v>
      </c>
    </row>
    <row r="163" spans="1:5" x14ac:dyDescent="0.2">
      <c r="A163" t="s">
        <v>390</v>
      </c>
      <c r="B163">
        <v>6600</v>
      </c>
      <c r="C163" t="s">
        <v>391</v>
      </c>
      <c r="D163" t="s">
        <v>63</v>
      </c>
      <c r="E163" t="s">
        <v>89</v>
      </c>
    </row>
    <row r="164" spans="1:5" x14ac:dyDescent="0.2">
      <c r="A164" t="s">
        <v>392</v>
      </c>
      <c r="B164">
        <v>8450</v>
      </c>
      <c r="C164" t="s">
        <v>393</v>
      </c>
      <c r="D164" t="s">
        <v>106</v>
      </c>
      <c r="E164" t="s">
        <v>84</v>
      </c>
    </row>
    <row r="165" spans="1:5" x14ac:dyDescent="0.2">
      <c r="A165" t="s">
        <v>394</v>
      </c>
      <c r="B165">
        <v>7175</v>
      </c>
      <c r="C165" t="s">
        <v>395</v>
      </c>
      <c r="D165" t="s">
        <v>289</v>
      </c>
      <c r="E165" t="s">
        <v>89</v>
      </c>
    </row>
    <row r="166" spans="1:5" x14ac:dyDescent="0.2">
      <c r="A166" t="s">
        <v>396</v>
      </c>
      <c r="B166">
        <v>6430</v>
      </c>
      <c r="C166" t="s">
        <v>397</v>
      </c>
      <c r="D166" t="s">
        <v>63</v>
      </c>
      <c r="E166" t="s">
        <v>121</v>
      </c>
    </row>
    <row r="167" spans="1:5" x14ac:dyDescent="0.2">
      <c r="A167" t="s">
        <v>398</v>
      </c>
      <c r="B167">
        <v>8650</v>
      </c>
      <c r="C167" t="s">
        <v>399</v>
      </c>
      <c r="D167" t="s">
        <v>57</v>
      </c>
      <c r="E167" t="s">
        <v>210</v>
      </c>
    </row>
    <row r="168" spans="1:5" x14ac:dyDescent="0.2">
      <c r="A168" t="s">
        <v>400</v>
      </c>
      <c r="B168">
        <v>9721</v>
      </c>
      <c r="C168" t="s">
        <v>401</v>
      </c>
      <c r="D168" t="s">
        <v>57</v>
      </c>
      <c r="E168" t="s">
        <v>89</v>
      </c>
    </row>
    <row r="169" spans="1:5" x14ac:dyDescent="0.2">
      <c r="A169" t="s">
        <v>402</v>
      </c>
      <c r="B169">
        <v>6900</v>
      </c>
      <c r="C169" t="s">
        <v>403</v>
      </c>
      <c r="D169" t="s">
        <v>57</v>
      </c>
      <c r="E169" t="s">
        <v>81</v>
      </c>
    </row>
    <row r="170" spans="1:5" x14ac:dyDescent="0.2">
      <c r="A170" t="s">
        <v>404</v>
      </c>
      <c r="B170">
        <v>9465</v>
      </c>
      <c r="C170" t="s">
        <v>405</v>
      </c>
      <c r="D170" t="s">
        <v>57</v>
      </c>
      <c r="E170" t="s">
        <v>89</v>
      </c>
    </row>
    <row r="171" spans="1:5" x14ac:dyDescent="0.2">
      <c r="A171" t="s">
        <v>406</v>
      </c>
      <c r="B171">
        <v>7750</v>
      </c>
      <c r="C171" t="s">
        <v>407</v>
      </c>
      <c r="D171" t="s">
        <v>57</v>
      </c>
      <c r="E171" t="s">
        <v>89</v>
      </c>
    </row>
    <row r="172" spans="1:5" x14ac:dyDescent="0.2">
      <c r="A172" t="s">
        <v>408</v>
      </c>
      <c r="B172">
        <v>6230</v>
      </c>
      <c r="C172" t="s">
        <v>409</v>
      </c>
      <c r="D172" t="s">
        <v>57</v>
      </c>
      <c r="E172" t="s">
        <v>210</v>
      </c>
    </row>
    <row r="173" spans="1:5" x14ac:dyDescent="0.2">
      <c r="A173" t="s">
        <v>410</v>
      </c>
      <c r="B173">
        <v>8060</v>
      </c>
      <c r="C173" t="s">
        <v>411</v>
      </c>
      <c r="D173" t="s">
        <v>63</v>
      </c>
      <c r="E173" t="s">
        <v>134</v>
      </c>
    </row>
    <row r="174" spans="1:5" x14ac:dyDescent="0.2">
      <c r="A174" t="s">
        <v>412</v>
      </c>
      <c r="B174">
        <v>7495</v>
      </c>
      <c r="C174" t="s">
        <v>413</v>
      </c>
      <c r="D174" t="s">
        <v>63</v>
      </c>
      <c r="E174" t="s">
        <v>75</v>
      </c>
    </row>
    <row r="175" spans="1:5" x14ac:dyDescent="0.2">
      <c r="A175" t="s">
        <v>414</v>
      </c>
      <c r="B175">
        <v>6750</v>
      </c>
      <c r="C175" t="s">
        <v>415</v>
      </c>
      <c r="D175" t="s">
        <v>63</v>
      </c>
      <c r="E175" t="s">
        <v>89</v>
      </c>
    </row>
    <row r="176" spans="1:5" x14ac:dyDescent="0.2">
      <c r="A176" t="s">
        <v>416</v>
      </c>
      <c r="B176">
        <v>6720</v>
      </c>
      <c r="C176" t="s">
        <v>417</v>
      </c>
      <c r="D176" t="s">
        <v>63</v>
      </c>
      <c r="E176" t="s">
        <v>58</v>
      </c>
    </row>
    <row r="177" spans="1:5" x14ac:dyDescent="0.2">
      <c r="A177" t="s">
        <v>418</v>
      </c>
      <c r="B177">
        <v>6440</v>
      </c>
      <c r="C177" t="s">
        <v>419</v>
      </c>
      <c r="D177" t="s">
        <v>57</v>
      </c>
      <c r="E177" t="s">
        <v>121</v>
      </c>
    </row>
    <row r="178" spans="1:5" x14ac:dyDescent="0.2">
      <c r="A178" t="s">
        <v>420</v>
      </c>
      <c r="B178">
        <v>7670</v>
      </c>
      <c r="C178" t="s">
        <v>421</v>
      </c>
      <c r="D178" t="s">
        <v>57</v>
      </c>
      <c r="E178" t="s">
        <v>89</v>
      </c>
    </row>
    <row r="179" spans="1:5" x14ac:dyDescent="0.2">
      <c r="A179" t="s">
        <v>422</v>
      </c>
      <c r="B179">
        <v>9960</v>
      </c>
      <c r="C179" t="s">
        <v>423</v>
      </c>
      <c r="D179" t="s">
        <v>63</v>
      </c>
      <c r="E179" t="s">
        <v>89</v>
      </c>
    </row>
    <row r="180" spans="1:5" x14ac:dyDescent="0.2">
      <c r="A180" t="s">
        <v>424</v>
      </c>
      <c r="B180">
        <v>9955</v>
      </c>
      <c r="C180" t="s">
        <v>425</v>
      </c>
      <c r="D180" t="s">
        <v>63</v>
      </c>
      <c r="E180" t="s">
        <v>89</v>
      </c>
    </row>
    <row r="181" spans="1:5" x14ac:dyDescent="0.2">
      <c r="A181" t="s">
        <v>426</v>
      </c>
      <c r="B181">
        <v>9956</v>
      </c>
      <c r="C181" t="s">
        <v>427</v>
      </c>
      <c r="D181" t="s">
        <v>63</v>
      </c>
      <c r="E181" t="s">
        <v>89</v>
      </c>
    </row>
    <row r="182" spans="1:5" x14ac:dyDescent="0.2">
      <c r="A182" t="s">
        <v>428</v>
      </c>
      <c r="B182">
        <v>6810</v>
      </c>
      <c r="C182" t="s">
        <v>429</v>
      </c>
      <c r="D182" t="s">
        <v>63</v>
      </c>
      <c r="E182" t="s">
        <v>58</v>
      </c>
    </row>
    <row r="183" spans="1:5" x14ac:dyDescent="0.2">
      <c r="A183" t="s">
        <v>430</v>
      </c>
      <c r="B183">
        <v>6650</v>
      </c>
      <c r="C183" t="s">
        <v>431</v>
      </c>
      <c r="D183" t="s">
        <v>63</v>
      </c>
      <c r="E183" t="s">
        <v>89</v>
      </c>
    </row>
    <row r="184" spans="1:5" x14ac:dyDescent="0.2">
      <c r="A184" t="s">
        <v>432</v>
      </c>
      <c r="B184">
        <v>6340</v>
      </c>
      <c r="C184" t="s">
        <v>433</v>
      </c>
      <c r="D184" t="s">
        <v>57</v>
      </c>
      <c r="E184" t="s">
        <v>75</v>
      </c>
    </row>
    <row r="185" spans="1:5" x14ac:dyDescent="0.2">
      <c r="A185" t="s">
        <v>434</v>
      </c>
      <c r="B185">
        <v>7295</v>
      </c>
      <c r="C185" t="s">
        <v>435</v>
      </c>
      <c r="D185" t="s">
        <v>57</v>
      </c>
      <c r="E185" t="s">
        <v>58</v>
      </c>
    </row>
    <row r="186" spans="1:5" x14ac:dyDescent="0.2">
      <c r="A186" t="s">
        <v>485</v>
      </c>
      <c r="B186">
        <v>6690</v>
      </c>
      <c r="C186" t="s">
        <v>486</v>
      </c>
      <c r="D186" t="s">
        <v>57</v>
      </c>
      <c r="E186" t="s">
        <v>81</v>
      </c>
    </row>
    <row r="187" spans="1:5" x14ac:dyDescent="0.2">
      <c r="A187" t="s">
        <v>436</v>
      </c>
      <c r="B187">
        <v>7695</v>
      </c>
      <c r="C187" t="s">
        <v>437</v>
      </c>
      <c r="D187" t="s">
        <v>57</v>
      </c>
      <c r="E187" t="s">
        <v>58</v>
      </c>
    </row>
  </sheetData>
  <sortState xmlns:xlrd2="http://schemas.microsoft.com/office/spreadsheetml/2017/richdata2" ref="A2:E187">
    <sortCondition ref="A2:A18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E41B1-C3E4-4AEF-A43A-AA48C8F0488E}">
  <sheetPr>
    <tabColor theme="0"/>
  </sheetPr>
  <dimension ref="A1:R53"/>
  <sheetViews>
    <sheetView workbookViewId="0">
      <selection activeCell="R1" sqref="R1:R1048576"/>
    </sheetView>
  </sheetViews>
  <sheetFormatPr baseColWidth="10" defaultColWidth="11.42578125" defaultRowHeight="12.75" x14ac:dyDescent="0.2"/>
  <cols>
    <col min="2" max="2" width="29" customWidth="1"/>
    <col min="3" max="3" width="9.140625" style="22" customWidth="1"/>
    <col min="4" max="4" width="19.140625" style="22" bestFit="1" customWidth="1"/>
    <col min="5" max="6" width="10.28515625" style="23" customWidth="1"/>
    <col min="7" max="8" width="11" style="23" customWidth="1"/>
    <col min="9" max="10" width="12.42578125" style="23" customWidth="1"/>
    <col min="11" max="12" width="9.140625" style="23" customWidth="1"/>
    <col min="13" max="14" width="12" style="23" customWidth="1"/>
    <col min="15" max="16" width="14.28515625" style="23" customWidth="1"/>
    <col min="17" max="17" width="14.140625" style="22" customWidth="1"/>
    <col min="18" max="18" width="9.140625" style="23" customWidth="1"/>
    <col min="253" max="253" width="29" customWidth="1"/>
    <col min="254" max="254" width="9.140625" customWidth="1"/>
    <col min="255" max="255" width="19.140625" bestFit="1" customWidth="1"/>
    <col min="256" max="257" width="9.28515625" bestFit="1" customWidth="1"/>
    <col min="258" max="259" width="10" bestFit="1" customWidth="1"/>
    <col min="260" max="261" width="11.5703125" bestFit="1" customWidth="1"/>
    <col min="262" max="263" width="9.140625" customWidth="1"/>
    <col min="264" max="265" width="11" bestFit="1" customWidth="1"/>
    <col min="266" max="268" width="13.5703125" bestFit="1" customWidth="1"/>
    <col min="269" max="269" width="9.140625" customWidth="1"/>
    <col min="509" max="509" width="29" customWidth="1"/>
    <col min="510" max="510" width="9.140625" customWidth="1"/>
    <col min="511" max="511" width="19.140625" bestFit="1" customWidth="1"/>
    <col min="512" max="513" width="9.28515625" bestFit="1" customWidth="1"/>
    <col min="514" max="515" width="10" bestFit="1" customWidth="1"/>
    <col min="516" max="517" width="11.5703125" bestFit="1" customWidth="1"/>
    <col min="518" max="519" width="9.140625" customWidth="1"/>
    <col min="520" max="521" width="11" bestFit="1" customWidth="1"/>
    <col min="522" max="524" width="13.5703125" bestFit="1" customWidth="1"/>
    <col min="525" max="525" width="9.140625" customWidth="1"/>
    <col min="765" max="765" width="29" customWidth="1"/>
    <col min="766" max="766" width="9.140625" customWidth="1"/>
    <col min="767" max="767" width="19.140625" bestFit="1" customWidth="1"/>
    <col min="768" max="769" width="9.28515625" bestFit="1" customWidth="1"/>
    <col min="770" max="771" width="10" bestFit="1" customWidth="1"/>
    <col min="772" max="773" width="11.5703125" bestFit="1" customWidth="1"/>
    <col min="774" max="775" width="9.140625" customWidth="1"/>
    <col min="776" max="777" width="11" bestFit="1" customWidth="1"/>
    <col min="778" max="780" width="13.5703125" bestFit="1" customWidth="1"/>
    <col min="781" max="781" width="9.140625" customWidth="1"/>
    <col min="1021" max="1021" width="29" customWidth="1"/>
    <col min="1022" max="1022" width="9.140625" customWidth="1"/>
    <col min="1023" max="1023" width="19.140625" bestFit="1" customWidth="1"/>
    <col min="1024" max="1025" width="9.28515625" bestFit="1" customWidth="1"/>
    <col min="1026" max="1027" width="10" bestFit="1" customWidth="1"/>
    <col min="1028" max="1029" width="11.5703125" bestFit="1" customWidth="1"/>
    <col min="1030" max="1031" width="9.140625" customWidth="1"/>
    <col min="1032" max="1033" width="11" bestFit="1" customWidth="1"/>
    <col min="1034" max="1036" width="13.5703125" bestFit="1" customWidth="1"/>
    <col min="1037" max="1037" width="9.140625" customWidth="1"/>
    <col min="1277" max="1277" width="29" customWidth="1"/>
    <col min="1278" max="1278" width="9.140625" customWidth="1"/>
    <col min="1279" max="1279" width="19.140625" bestFit="1" customWidth="1"/>
    <col min="1280" max="1281" width="9.28515625" bestFit="1" customWidth="1"/>
    <col min="1282" max="1283" width="10" bestFit="1" customWidth="1"/>
    <col min="1284" max="1285" width="11.5703125" bestFit="1" customWidth="1"/>
    <col min="1286" max="1287" width="9.140625" customWidth="1"/>
    <col min="1288" max="1289" width="11" bestFit="1" customWidth="1"/>
    <col min="1290" max="1292" width="13.5703125" bestFit="1" customWidth="1"/>
    <col min="1293" max="1293" width="9.140625" customWidth="1"/>
    <col min="1533" max="1533" width="29" customWidth="1"/>
    <col min="1534" max="1534" width="9.140625" customWidth="1"/>
    <col min="1535" max="1535" width="19.140625" bestFit="1" customWidth="1"/>
    <col min="1536" max="1537" width="9.28515625" bestFit="1" customWidth="1"/>
    <col min="1538" max="1539" width="10" bestFit="1" customWidth="1"/>
    <col min="1540" max="1541" width="11.5703125" bestFit="1" customWidth="1"/>
    <col min="1542" max="1543" width="9.140625" customWidth="1"/>
    <col min="1544" max="1545" width="11" bestFit="1" customWidth="1"/>
    <col min="1546" max="1548" width="13.5703125" bestFit="1" customWidth="1"/>
    <col min="1549" max="1549" width="9.140625" customWidth="1"/>
    <col min="1789" max="1789" width="29" customWidth="1"/>
    <col min="1790" max="1790" width="9.140625" customWidth="1"/>
    <col min="1791" max="1791" width="19.140625" bestFit="1" customWidth="1"/>
    <col min="1792" max="1793" width="9.28515625" bestFit="1" customWidth="1"/>
    <col min="1794" max="1795" width="10" bestFit="1" customWidth="1"/>
    <col min="1796" max="1797" width="11.5703125" bestFit="1" customWidth="1"/>
    <col min="1798" max="1799" width="9.140625" customWidth="1"/>
    <col min="1800" max="1801" width="11" bestFit="1" customWidth="1"/>
    <col min="1802" max="1804" width="13.5703125" bestFit="1" customWidth="1"/>
    <col min="1805" max="1805" width="9.140625" customWidth="1"/>
    <col min="2045" max="2045" width="29" customWidth="1"/>
    <col min="2046" max="2046" width="9.140625" customWidth="1"/>
    <col min="2047" max="2047" width="19.140625" bestFit="1" customWidth="1"/>
    <col min="2048" max="2049" width="9.28515625" bestFit="1" customWidth="1"/>
    <col min="2050" max="2051" width="10" bestFit="1" customWidth="1"/>
    <col min="2052" max="2053" width="11.5703125" bestFit="1" customWidth="1"/>
    <col min="2054" max="2055" width="9.140625" customWidth="1"/>
    <col min="2056" max="2057" width="11" bestFit="1" customWidth="1"/>
    <col min="2058" max="2060" width="13.5703125" bestFit="1" customWidth="1"/>
    <col min="2061" max="2061" width="9.140625" customWidth="1"/>
    <col min="2301" max="2301" width="29" customWidth="1"/>
    <col min="2302" max="2302" width="9.140625" customWidth="1"/>
    <col min="2303" max="2303" width="19.140625" bestFit="1" customWidth="1"/>
    <col min="2304" max="2305" width="9.28515625" bestFit="1" customWidth="1"/>
    <col min="2306" max="2307" width="10" bestFit="1" customWidth="1"/>
    <col min="2308" max="2309" width="11.5703125" bestFit="1" customWidth="1"/>
    <col min="2310" max="2311" width="9.140625" customWidth="1"/>
    <col min="2312" max="2313" width="11" bestFit="1" customWidth="1"/>
    <col min="2314" max="2316" width="13.5703125" bestFit="1" customWidth="1"/>
    <col min="2317" max="2317" width="9.140625" customWidth="1"/>
    <col min="2557" max="2557" width="29" customWidth="1"/>
    <col min="2558" max="2558" width="9.140625" customWidth="1"/>
    <col min="2559" max="2559" width="19.140625" bestFit="1" customWidth="1"/>
    <col min="2560" max="2561" width="9.28515625" bestFit="1" customWidth="1"/>
    <col min="2562" max="2563" width="10" bestFit="1" customWidth="1"/>
    <col min="2564" max="2565" width="11.5703125" bestFit="1" customWidth="1"/>
    <col min="2566" max="2567" width="9.140625" customWidth="1"/>
    <col min="2568" max="2569" width="11" bestFit="1" customWidth="1"/>
    <col min="2570" max="2572" width="13.5703125" bestFit="1" customWidth="1"/>
    <col min="2573" max="2573" width="9.140625" customWidth="1"/>
    <col min="2813" max="2813" width="29" customWidth="1"/>
    <col min="2814" max="2814" width="9.140625" customWidth="1"/>
    <col min="2815" max="2815" width="19.140625" bestFit="1" customWidth="1"/>
    <col min="2816" max="2817" width="9.28515625" bestFit="1" customWidth="1"/>
    <col min="2818" max="2819" width="10" bestFit="1" customWidth="1"/>
    <col min="2820" max="2821" width="11.5703125" bestFit="1" customWidth="1"/>
    <col min="2822" max="2823" width="9.140625" customWidth="1"/>
    <col min="2824" max="2825" width="11" bestFit="1" customWidth="1"/>
    <col min="2826" max="2828" width="13.5703125" bestFit="1" customWidth="1"/>
    <col min="2829" max="2829" width="9.140625" customWidth="1"/>
    <col min="3069" max="3069" width="29" customWidth="1"/>
    <col min="3070" max="3070" width="9.140625" customWidth="1"/>
    <col min="3071" max="3071" width="19.140625" bestFit="1" customWidth="1"/>
    <col min="3072" max="3073" width="9.28515625" bestFit="1" customWidth="1"/>
    <col min="3074" max="3075" width="10" bestFit="1" customWidth="1"/>
    <col min="3076" max="3077" width="11.5703125" bestFit="1" customWidth="1"/>
    <col min="3078" max="3079" width="9.140625" customWidth="1"/>
    <col min="3080" max="3081" width="11" bestFit="1" customWidth="1"/>
    <col min="3082" max="3084" width="13.5703125" bestFit="1" customWidth="1"/>
    <col min="3085" max="3085" width="9.140625" customWidth="1"/>
    <col min="3325" max="3325" width="29" customWidth="1"/>
    <col min="3326" max="3326" width="9.140625" customWidth="1"/>
    <col min="3327" max="3327" width="19.140625" bestFit="1" customWidth="1"/>
    <col min="3328" max="3329" width="9.28515625" bestFit="1" customWidth="1"/>
    <col min="3330" max="3331" width="10" bestFit="1" customWidth="1"/>
    <col min="3332" max="3333" width="11.5703125" bestFit="1" customWidth="1"/>
    <col min="3334" max="3335" width="9.140625" customWidth="1"/>
    <col min="3336" max="3337" width="11" bestFit="1" customWidth="1"/>
    <col min="3338" max="3340" width="13.5703125" bestFit="1" customWidth="1"/>
    <col min="3341" max="3341" width="9.140625" customWidth="1"/>
    <col min="3581" max="3581" width="29" customWidth="1"/>
    <col min="3582" max="3582" width="9.140625" customWidth="1"/>
    <col min="3583" max="3583" width="19.140625" bestFit="1" customWidth="1"/>
    <col min="3584" max="3585" width="9.28515625" bestFit="1" customWidth="1"/>
    <col min="3586" max="3587" width="10" bestFit="1" customWidth="1"/>
    <col min="3588" max="3589" width="11.5703125" bestFit="1" customWidth="1"/>
    <col min="3590" max="3591" width="9.140625" customWidth="1"/>
    <col min="3592" max="3593" width="11" bestFit="1" customWidth="1"/>
    <col min="3594" max="3596" width="13.5703125" bestFit="1" customWidth="1"/>
    <col min="3597" max="3597" width="9.140625" customWidth="1"/>
    <col min="3837" max="3837" width="29" customWidth="1"/>
    <col min="3838" max="3838" width="9.140625" customWidth="1"/>
    <col min="3839" max="3839" width="19.140625" bestFit="1" customWidth="1"/>
    <col min="3840" max="3841" width="9.28515625" bestFit="1" customWidth="1"/>
    <col min="3842" max="3843" width="10" bestFit="1" customWidth="1"/>
    <col min="3844" max="3845" width="11.5703125" bestFit="1" customWidth="1"/>
    <col min="3846" max="3847" width="9.140625" customWidth="1"/>
    <col min="3848" max="3849" width="11" bestFit="1" customWidth="1"/>
    <col min="3850" max="3852" width="13.5703125" bestFit="1" customWidth="1"/>
    <col min="3853" max="3853" width="9.140625" customWidth="1"/>
    <col min="4093" max="4093" width="29" customWidth="1"/>
    <col min="4094" max="4094" width="9.140625" customWidth="1"/>
    <col min="4095" max="4095" width="19.140625" bestFit="1" customWidth="1"/>
    <col min="4096" max="4097" width="9.28515625" bestFit="1" customWidth="1"/>
    <col min="4098" max="4099" width="10" bestFit="1" customWidth="1"/>
    <col min="4100" max="4101" width="11.5703125" bestFit="1" customWidth="1"/>
    <col min="4102" max="4103" width="9.140625" customWidth="1"/>
    <col min="4104" max="4105" width="11" bestFit="1" customWidth="1"/>
    <col min="4106" max="4108" width="13.5703125" bestFit="1" customWidth="1"/>
    <col min="4109" max="4109" width="9.140625" customWidth="1"/>
    <col min="4349" max="4349" width="29" customWidth="1"/>
    <col min="4350" max="4350" width="9.140625" customWidth="1"/>
    <col min="4351" max="4351" width="19.140625" bestFit="1" customWidth="1"/>
    <col min="4352" max="4353" width="9.28515625" bestFit="1" customWidth="1"/>
    <col min="4354" max="4355" width="10" bestFit="1" customWidth="1"/>
    <col min="4356" max="4357" width="11.5703125" bestFit="1" customWidth="1"/>
    <col min="4358" max="4359" width="9.140625" customWidth="1"/>
    <col min="4360" max="4361" width="11" bestFit="1" customWidth="1"/>
    <col min="4362" max="4364" width="13.5703125" bestFit="1" customWidth="1"/>
    <col min="4365" max="4365" width="9.140625" customWidth="1"/>
    <col min="4605" max="4605" width="29" customWidth="1"/>
    <col min="4606" max="4606" width="9.140625" customWidth="1"/>
    <col min="4607" max="4607" width="19.140625" bestFit="1" customWidth="1"/>
    <col min="4608" max="4609" width="9.28515625" bestFit="1" customWidth="1"/>
    <col min="4610" max="4611" width="10" bestFit="1" customWidth="1"/>
    <col min="4612" max="4613" width="11.5703125" bestFit="1" customWidth="1"/>
    <col min="4614" max="4615" width="9.140625" customWidth="1"/>
    <col min="4616" max="4617" width="11" bestFit="1" customWidth="1"/>
    <col min="4618" max="4620" width="13.5703125" bestFit="1" customWidth="1"/>
    <col min="4621" max="4621" width="9.140625" customWidth="1"/>
    <col min="4861" max="4861" width="29" customWidth="1"/>
    <col min="4862" max="4862" width="9.140625" customWidth="1"/>
    <col min="4863" max="4863" width="19.140625" bestFit="1" customWidth="1"/>
    <col min="4864" max="4865" width="9.28515625" bestFit="1" customWidth="1"/>
    <col min="4866" max="4867" width="10" bestFit="1" customWidth="1"/>
    <col min="4868" max="4869" width="11.5703125" bestFit="1" customWidth="1"/>
    <col min="4870" max="4871" width="9.140625" customWidth="1"/>
    <col min="4872" max="4873" width="11" bestFit="1" customWidth="1"/>
    <col min="4874" max="4876" width="13.5703125" bestFit="1" customWidth="1"/>
    <col min="4877" max="4877" width="9.140625" customWidth="1"/>
    <col min="5117" max="5117" width="29" customWidth="1"/>
    <col min="5118" max="5118" width="9.140625" customWidth="1"/>
    <col min="5119" max="5119" width="19.140625" bestFit="1" customWidth="1"/>
    <col min="5120" max="5121" width="9.28515625" bestFit="1" customWidth="1"/>
    <col min="5122" max="5123" width="10" bestFit="1" customWidth="1"/>
    <col min="5124" max="5125" width="11.5703125" bestFit="1" customWidth="1"/>
    <col min="5126" max="5127" width="9.140625" customWidth="1"/>
    <col min="5128" max="5129" width="11" bestFit="1" customWidth="1"/>
    <col min="5130" max="5132" width="13.5703125" bestFit="1" customWidth="1"/>
    <col min="5133" max="5133" width="9.140625" customWidth="1"/>
    <col min="5373" max="5373" width="29" customWidth="1"/>
    <col min="5374" max="5374" width="9.140625" customWidth="1"/>
    <col min="5375" max="5375" width="19.140625" bestFit="1" customWidth="1"/>
    <col min="5376" max="5377" width="9.28515625" bestFit="1" customWidth="1"/>
    <col min="5378" max="5379" width="10" bestFit="1" customWidth="1"/>
    <col min="5380" max="5381" width="11.5703125" bestFit="1" customWidth="1"/>
    <col min="5382" max="5383" width="9.140625" customWidth="1"/>
    <col min="5384" max="5385" width="11" bestFit="1" customWidth="1"/>
    <col min="5386" max="5388" width="13.5703125" bestFit="1" customWidth="1"/>
    <col min="5389" max="5389" width="9.140625" customWidth="1"/>
    <col min="5629" max="5629" width="29" customWidth="1"/>
    <col min="5630" max="5630" width="9.140625" customWidth="1"/>
    <col min="5631" max="5631" width="19.140625" bestFit="1" customWidth="1"/>
    <col min="5632" max="5633" width="9.28515625" bestFit="1" customWidth="1"/>
    <col min="5634" max="5635" width="10" bestFit="1" customWidth="1"/>
    <col min="5636" max="5637" width="11.5703125" bestFit="1" customWidth="1"/>
    <col min="5638" max="5639" width="9.140625" customWidth="1"/>
    <col min="5640" max="5641" width="11" bestFit="1" customWidth="1"/>
    <col min="5642" max="5644" width="13.5703125" bestFit="1" customWidth="1"/>
    <col min="5645" max="5645" width="9.140625" customWidth="1"/>
    <col min="5885" max="5885" width="29" customWidth="1"/>
    <col min="5886" max="5886" width="9.140625" customWidth="1"/>
    <col min="5887" max="5887" width="19.140625" bestFit="1" customWidth="1"/>
    <col min="5888" max="5889" width="9.28515625" bestFit="1" customWidth="1"/>
    <col min="5890" max="5891" width="10" bestFit="1" customWidth="1"/>
    <col min="5892" max="5893" width="11.5703125" bestFit="1" customWidth="1"/>
    <col min="5894" max="5895" width="9.140625" customWidth="1"/>
    <col min="5896" max="5897" width="11" bestFit="1" customWidth="1"/>
    <col min="5898" max="5900" width="13.5703125" bestFit="1" customWidth="1"/>
    <col min="5901" max="5901" width="9.140625" customWidth="1"/>
    <col min="6141" max="6141" width="29" customWidth="1"/>
    <col min="6142" max="6142" width="9.140625" customWidth="1"/>
    <col min="6143" max="6143" width="19.140625" bestFit="1" customWidth="1"/>
    <col min="6144" max="6145" width="9.28515625" bestFit="1" customWidth="1"/>
    <col min="6146" max="6147" width="10" bestFit="1" customWidth="1"/>
    <col min="6148" max="6149" width="11.5703125" bestFit="1" customWidth="1"/>
    <col min="6150" max="6151" width="9.140625" customWidth="1"/>
    <col min="6152" max="6153" width="11" bestFit="1" customWidth="1"/>
    <col min="6154" max="6156" width="13.5703125" bestFit="1" customWidth="1"/>
    <col min="6157" max="6157" width="9.140625" customWidth="1"/>
    <col min="6397" max="6397" width="29" customWidth="1"/>
    <col min="6398" max="6398" width="9.140625" customWidth="1"/>
    <col min="6399" max="6399" width="19.140625" bestFit="1" customWidth="1"/>
    <col min="6400" max="6401" width="9.28515625" bestFit="1" customWidth="1"/>
    <col min="6402" max="6403" width="10" bestFit="1" customWidth="1"/>
    <col min="6404" max="6405" width="11.5703125" bestFit="1" customWidth="1"/>
    <col min="6406" max="6407" width="9.140625" customWidth="1"/>
    <col min="6408" max="6409" width="11" bestFit="1" customWidth="1"/>
    <col min="6410" max="6412" width="13.5703125" bestFit="1" customWidth="1"/>
    <col min="6413" max="6413" width="9.140625" customWidth="1"/>
    <col min="6653" max="6653" width="29" customWidth="1"/>
    <col min="6654" max="6654" width="9.140625" customWidth="1"/>
    <col min="6655" max="6655" width="19.140625" bestFit="1" customWidth="1"/>
    <col min="6656" max="6657" width="9.28515625" bestFit="1" customWidth="1"/>
    <col min="6658" max="6659" width="10" bestFit="1" customWidth="1"/>
    <col min="6660" max="6661" width="11.5703125" bestFit="1" customWidth="1"/>
    <col min="6662" max="6663" width="9.140625" customWidth="1"/>
    <col min="6664" max="6665" width="11" bestFit="1" customWidth="1"/>
    <col min="6666" max="6668" width="13.5703125" bestFit="1" customWidth="1"/>
    <col min="6669" max="6669" width="9.140625" customWidth="1"/>
    <col min="6909" max="6909" width="29" customWidth="1"/>
    <col min="6910" max="6910" width="9.140625" customWidth="1"/>
    <col min="6911" max="6911" width="19.140625" bestFit="1" customWidth="1"/>
    <col min="6912" max="6913" width="9.28515625" bestFit="1" customWidth="1"/>
    <col min="6914" max="6915" width="10" bestFit="1" customWidth="1"/>
    <col min="6916" max="6917" width="11.5703125" bestFit="1" customWidth="1"/>
    <col min="6918" max="6919" width="9.140625" customWidth="1"/>
    <col min="6920" max="6921" width="11" bestFit="1" customWidth="1"/>
    <col min="6922" max="6924" width="13.5703125" bestFit="1" customWidth="1"/>
    <col min="6925" max="6925" width="9.140625" customWidth="1"/>
    <col min="7165" max="7165" width="29" customWidth="1"/>
    <col min="7166" max="7166" width="9.140625" customWidth="1"/>
    <col min="7167" max="7167" width="19.140625" bestFit="1" customWidth="1"/>
    <col min="7168" max="7169" width="9.28515625" bestFit="1" customWidth="1"/>
    <col min="7170" max="7171" width="10" bestFit="1" customWidth="1"/>
    <col min="7172" max="7173" width="11.5703125" bestFit="1" customWidth="1"/>
    <col min="7174" max="7175" width="9.140625" customWidth="1"/>
    <col min="7176" max="7177" width="11" bestFit="1" customWidth="1"/>
    <col min="7178" max="7180" width="13.5703125" bestFit="1" customWidth="1"/>
    <col min="7181" max="7181" width="9.140625" customWidth="1"/>
    <col min="7421" max="7421" width="29" customWidth="1"/>
    <col min="7422" max="7422" width="9.140625" customWidth="1"/>
    <col min="7423" max="7423" width="19.140625" bestFit="1" customWidth="1"/>
    <col min="7424" max="7425" width="9.28515625" bestFit="1" customWidth="1"/>
    <col min="7426" max="7427" width="10" bestFit="1" customWidth="1"/>
    <col min="7428" max="7429" width="11.5703125" bestFit="1" customWidth="1"/>
    <col min="7430" max="7431" width="9.140625" customWidth="1"/>
    <col min="7432" max="7433" width="11" bestFit="1" customWidth="1"/>
    <col min="7434" max="7436" width="13.5703125" bestFit="1" customWidth="1"/>
    <col min="7437" max="7437" width="9.140625" customWidth="1"/>
    <col min="7677" max="7677" width="29" customWidth="1"/>
    <col min="7678" max="7678" width="9.140625" customWidth="1"/>
    <col min="7679" max="7679" width="19.140625" bestFit="1" customWidth="1"/>
    <col min="7680" max="7681" width="9.28515625" bestFit="1" customWidth="1"/>
    <col min="7682" max="7683" width="10" bestFit="1" customWidth="1"/>
    <col min="7684" max="7685" width="11.5703125" bestFit="1" customWidth="1"/>
    <col min="7686" max="7687" width="9.140625" customWidth="1"/>
    <col min="7688" max="7689" width="11" bestFit="1" customWidth="1"/>
    <col min="7690" max="7692" width="13.5703125" bestFit="1" customWidth="1"/>
    <col min="7693" max="7693" width="9.140625" customWidth="1"/>
    <col min="7933" max="7933" width="29" customWidth="1"/>
    <col min="7934" max="7934" width="9.140625" customWidth="1"/>
    <col min="7935" max="7935" width="19.140625" bestFit="1" customWidth="1"/>
    <col min="7936" max="7937" width="9.28515625" bestFit="1" customWidth="1"/>
    <col min="7938" max="7939" width="10" bestFit="1" customWidth="1"/>
    <col min="7940" max="7941" width="11.5703125" bestFit="1" customWidth="1"/>
    <col min="7942" max="7943" width="9.140625" customWidth="1"/>
    <col min="7944" max="7945" width="11" bestFit="1" customWidth="1"/>
    <col min="7946" max="7948" width="13.5703125" bestFit="1" customWidth="1"/>
    <col min="7949" max="7949" width="9.140625" customWidth="1"/>
    <col min="8189" max="8189" width="29" customWidth="1"/>
    <col min="8190" max="8190" width="9.140625" customWidth="1"/>
    <col min="8191" max="8191" width="19.140625" bestFit="1" customWidth="1"/>
    <col min="8192" max="8193" width="9.28515625" bestFit="1" customWidth="1"/>
    <col min="8194" max="8195" width="10" bestFit="1" customWidth="1"/>
    <col min="8196" max="8197" width="11.5703125" bestFit="1" customWidth="1"/>
    <col min="8198" max="8199" width="9.140625" customWidth="1"/>
    <col min="8200" max="8201" width="11" bestFit="1" customWidth="1"/>
    <col min="8202" max="8204" width="13.5703125" bestFit="1" customWidth="1"/>
    <col min="8205" max="8205" width="9.140625" customWidth="1"/>
    <col min="8445" max="8445" width="29" customWidth="1"/>
    <col min="8446" max="8446" width="9.140625" customWidth="1"/>
    <col min="8447" max="8447" width="19.140625" bestFit="1" customWidth="1"/>
    <col min="8448" max="8449" width="9.28515625" bestFit="1" customWidth="1"/>
    <col min="8450" max="8451" width="10" bestFit="1" customWidth="1"/>
    <col min="8452" max="8453" width="11.5703125" bestFit="1" customWidth="1"/>
    <col min="8454" max="8455" width="9.140625" customWidth="1"/>
    <col min="8456" max="8457" width="11" bestFit="1" customWidth="1"/>
    <col min="8458" max="8460" width="13.5703125" bestFit="1" customWidth="1"/>
    <col min="8461" max="8461" width="9.140625" customWidth="1"/>
    <col min="8701" max="8701" width="29" customWidth="1"/>
    <col min="8702" max="8702" width="9.140625" customWidth="1"/>
    <col min="8703" max="8703" width="19.140625" bestFit="1" customWidth="1"/>
    <col min="8704" max="8705" width="9.28515625" bestFit="1" customWidth="1"/>
    <col min="8706" max="8707" width="10" bestFit="1" customWidth="1"/>
    <col min="8708" max="8709" width="11.5703125" bestFit="1" customWidth="1"/>
    <col min="8710" max="8711" width="9.140625" customWidth="1"/>
    <col min="8712" max="8713" width="11" bestFit="1" customWidth="1"/>
    <col min="8714" max="8716" width="13.5703125" bestFit="1" customWidth="1"/>
    <col min="8717" max="8717" width="9.140625" customWidth="1"/>
    <col min="8957" max="8957" width="29" customWidth="1"/>
    <col min="8958" max="8958" width="9.140625" customWidth="1"/>
    <col min="8959" max="8959" width="19.140625" bestFit="1" customWidth="1"/>
    <col min="8960" max="8961" width="9.28515625" bestFit="1" customWidth="1"/>
    <col min="8962" max="8963" width="10" bestFit="1" customWidth="1"/>
    <col min="8964" max="8965" width="11.5703125" bestFit="1" customWidth="1"/>
    <col min="8966" max="8967" width="9.140625" customWidth="1"/>
    <col min="8968" max="8969" width="11" bestFit="1" customWidth="1"/>
    <col min="8970" max="8972" width="13.5703125" bestFit="1" customWidth="1"/>
    <col min="8973" max="8973" width="9.140625" customWidth="1"/>
    <col min="9213" max="9213" width="29" customWidth="1"/>
    <col min="9214" max="9214" width="9.140625" customWidth="1"/>
    <col min="9215" max="9215" width="19.140625" bestFit="1" customWidth="1"/>
    <col min="9216" max="9217" width="9.28515625" bestFit="1" customWidth="1"/>
    <col min="9218" max="9219" width="10" bestFit="1" customWidth="1"/>
    <col min="9220" max="9221" width="11.5703125" bestFit="1" customWidth="1"/>
    <col min="9222" max="9223" width="9.140625" customWidth="1"/>
    <col min="9224" max="9225" width="11" bestFit="1" customWidth="1"/>
    <col min="9226" max="9228" width="13.5703125" bestFit="1" customWidth="1"/>
    <col min="9229" max="9229" width="9.140625" customWidth="1"/>
    <col min="9469" max="9469" width="29" customWidth="1"/>
    <col min="9470" max="9470" width="9.140625" customWidth="1"/>
    <col min="9471" max="9471" width="19.140625" bestFit="1" customWidth="1"/>
    <col min="9472" max="9473" width="9.28515625" bestFit="1" customWidth="1"/>
    <col min="9474" max="9475" width="10" bestFit="1" customWidth="1"/>
    <col min="9476" max="9477" width="11.5703125" bestFit="1" customWidth="1"/>
    <col min="9478" max="9479" width="9.140625" customWidth="1"/>
    <col min="9480" max="9481" width="11" bestFit="1" customWidth="1"/>
    <col min="9482" max="9484" width="13.5703125" bestFit="1" customWidth="1"/>
    <col min="9485" max="9485" width="9.140625" customWidth="1"/>
    <col min="9725" max="9725" width="29" customWidth="1"/>
    <col min="9726" max="9726" width="9.140625" customWidth="1"/>
    <col min="9727" max="9727" width="19.140625" bestFit="1" customWidth="1"/>
    <col min="9728" max="9729" width="9.28515625" bestFit="1" customWidth="1"/>
    <col min="9730" max="9731" width="10" bestFit="1" customWidth="1"/>
    <col min="9732" max="9733" width="11.5703125" bestFit="1" customWidth="1"/>
    <col min="9734" max="9735" width="9.140625" customWidth="1"/>
    <col min="9736" max="9737" width="11" bestFit="1" customWidth="1"/>
    <col min="9738" max="9740" width="13.5703125" bestFit="1" customWidth="1"/>
    <col min="9741" max="9741" width="9.140625" customWidth="1"/>
    <col min="9981" max="9981" width="29" customWidth="1"/>
    <col min="9982" max="9982" width="9.140625" customWidth="1"/>
    <col min="9983" max="9983" width="19.140625" bestFit="1" customWidth="1"/>
    <col min="9984" max="9985" width="9.28515625" bestFit="1" customWidth="1"/>
    <col min="9986" max="9987" width="10" bestFit="1" customWidth="1"/>
    <col min="9988" max="9989" width="11.5703125" bestFit="1" customWidth="1"/>
    <col min="9990" max="9991" width="9.140625" customWidth="1"/>
    <col min="9992" max="9993" width="11" bestFit="1" customWidth="1"/>
    <col min="9994" max="9996" width="13.5703125" bestFit="1" customWidth="1"/>
    <col min="9997" max="9997" width="9.140625" customWidth="1"/>
    <col min="10237" max="10237" width="29" customWidth="1"/>
    <col min="10238" max="10238" width="9.140625" customWidth="1"/>
    <col min="10239" max="10239" width="19.140625" bestFit="1" customWidth="1"/>
    <col min="10240" max="10241" width="9.28515625" bestFit="1" customWidth="1"/>
    <col min="10242" max="10243" width="10" bestFit="1" customWidth="1"/>
    <col min="10244" max="10245" width="11.5703125" bestFit="1" customWidth="1"/>
    <col min="10246" max="10247" width="9.140625" customWidth="1"/>
    <col min="10248" max="10249" width="11" bestFit="1" customWidth="1"/>
    <col min="10250" max="10252" width="13.5703125" bestFit="1" customWidth="1"/>
    <col min="10253" max="10253" width="9.140625" customWidth="1"/>
    <col min="10493" max="10493" width="29" customWidth="1"/>
    <col min="10494" max="10494" width="9.140625" customWidth="1"/>
    <col min="10495" max="10495" width="19.140625" bestFit="1" customWidth="1"/>
    <col min="10496" max="10497" width="9.28515625" bestFit="1" customWidth="1"/>
    <col min="10498" max="10499" width="10" bestFit="1" customWidth="1"/>
    <col min="10500" max="10501" width="11.5703125" bestFit="1" customWidth="1"/>
    <col min="10502" max="10503" width="9.140625" customWidth="1"/>
    <col min="10504" max="10505" width="11" bestFit="1" customWidth="1"/>
    <col min="10506" max="10508" width="13.5703125" bestFit="1" customWidth="1"/>
    <col min="10509" max="10509" width="9.140625" customWidth="1"/>
    <col min="10749" max="10749" width="29" customWidth="1"/>
    <col min="10750" max="10750" width="9.140625" customWidth="1"/>
    <col min="10751" max="10751" width="19.140625" bestFit="1" customWidth="1"/>
    <col min="10752" max="10753" width="9.28515625" bestFit="1" customWidth="1"/>
    <col min="10754" max="10755" width="10" bestFit="1" customWidth="1"/>
    <col min="10756" max="10757" width="11.5703125" bestFit="1" customWidth="1"/>
    <col min="10758" max="10759" width="9.140625" customWidth="1"/>
    <col min="10760" max="10761" width="11" bestFit="1" customWidth="1"/>
    <col min="10762" max="10764" width="13.5703125" bestFit="1" customWidth="1"/>
    <col min="10765" max="10765" width="9.140625" customWidth="1"/>
    <col min="11005" max="11005" width="29" customWidth="1"/>
    <col min="11006" max="11006" width="9.140625" customWidth="1"/>
    <col min="11007" max="11007" width="19.140625" bestFit="1" customWidth="1"/>
    <col min="11008" max="11009" width="9.28515625" bestFit="1" customWidth="1"/>
    <col min="11010" max="11011" width="10" bestFit="1" customWidth="1"/>
    <col min="11012" max="11013" width="11.5703125" bestFit="1" customWidth="1"/>
    <col min="11014" max="11015" width="9.140625" customWidth="1"/>
    <col min="11016" max="11017" width="11" bestFit="1" customWidth="1"/>
    <col min="11018" max="11020" width="13.5703125" bestFit="1" customWidth="1"/>
    <col min="11021" max="11021" width="9.140625" customWidth="1"/>
    <col min="11261" max="11261" width="29" customWidth="1"/>
    <col min="11262" max="11262" width="9.140625" customWidth="1"/>
    <col min="11263" max="11263" width="19.140625" bestFit="1" customWidth="1"/>
    <col min="11264" max="11265" width="9.28515625" bestFit="1" customWidth="1"/>
    <col min="11266" max="11267" width="10" bestFit="1" customWidth="1"/>
    <col min="11268" max="11269" width="11.5703125" bestFit="1" customWidth="1"/>
    <col min="11270" max="11271" width="9.140625" customWidth="1"/>
    <col min="11272" max="11273" width="11" bestFit="1" customWidth="1"/>
    <col min="11274" max="11276" width="13.5703125" bestFit="1" customWidth="1"/>
    <col min="11277" max="11277" width="9.140625" customWidth="1"/>
    <col min="11517" max="11517" width="29" customWidth="1"/>
    <col min="11518" max="11518" width="9.140625" customWidth="1"/>
    <col min="11519" max="11519" width="19.140625" bestFit="1" customWidth="1"/>
    <col min="11520" max="11521" width="9.28515625" bestFit="1" customWidth="1"/>
    <col min="11522" max="11523" width="10" bestFit="1" customWidth="1"/>
    <col min="11524" max="11525" width="11.5703125" bestFit="1" customWidth="1"/>
    <col min="11526" max="11527" width="9.140625" customWidth="1"/>
    <col min="11528" max="11529" width="11" bestFit="1" customWidth="1"/>
    <col min="11530" max="11532" width="13.5703125" bestFit="1" customWidth="1"/>
    <col min="11533" max="11533" width="9.140625" customWidth="1"/>
    <col min="11773" max="11773" width="29" customWidth="1"/>
    <col min="11774" max="11774" width="9.140625" customWidth="1"/>
    <col min="11775" max="11775" width="19.140625" bestFit="1" customWidth="1"/>
    <col min="11776" max="11777" width="9.28515625" bestFit="1" customWidth="1"/>
    <col min="11778" max="11779" width="10" bestFit="1" customWidth="1"/>
    <col min="11780" max="11781" width="11.5703125" bestFit="1" customWidth="1"/>
    <col min="11782" max="11783" width="9.140625" customWidth="1"/>
    <col min="11784" max="11785" width="11" bestFit="1" customWidth="1"/>
    <col min="11786" max="11788" width="13.5703125" bestFit="1" customWidth="1"/>
    <col min="11789" max="11789" width="9.140625" customWidth="1"/>
    <col min="12029" max="12029" width="29" customWidth="1"/>
    <col min="12030" max="12030" width="9.140625" customWidth="1"/>
    <col min="12031" max="12031" width="19.140625" bestFit="1" customWidth="1"/>
    <col min="12032" max="12033" width="9.28515625" bestFit="1" customWidth="1"/>
    <col min="12034" max="12035" width="10" bestFit="1" customWidth="1"/>
    <col min="12036" max="12037" width="11.5703125" bestFit="1" customWidth="1"/>
    <col min="12038" max="12039" width="9.140625" customWidth="1"/>
    <col min="12040" max="12041" width="11" bestFit="1" customWidth="1"/>
    <col min="12042" max="12044" width="13.5703125" bestFit="1" customWidth="1"/>
    <col min="12045" max="12045" width="9.140625" customWidth="1"/>
    <col min="12285" max="12285" width="29" customWidth="1"/>
    <col min="12286" max="12286" width="9.140625" customWidth="1"/>
    <col min="12287" max="12287" width="19.140625" bestFit="1" customWidth="1"/>
    <col min="12288" max="12289" width="9.28515625" bestFit="1" customWidth="1"/>
    <col min="12290" max="12291" width="10" bestFit="1" customWidth="1"/>
    <col min="12292" max="12293" width="11.5703125" bestFit="1" customWidth="1"/>
    <col min="12294" max="12295" width="9.140625" customWidth="1"/>
    <col min="12296" max="12297" width="11" bestFit="1" customWidth="1"/>
    <col min="12298" max="12300" width="13.5703125" bestFit="1" customWidth="1"/>
    <col min="12301" max="12301" width="9.140625" customWidth="1"/>
    <col min="12541" max="12541" width="29" customWidth="1"/>
    <col min="12542" max="12542" width="9.140625" customWidth="1"/>
    <col min="12543" max="12543" width="19.140625" bestFit="1" customWidth="1"/>
    <col min="12544" max="12545" width="9.28515625" bestFit="1" customWidth="1"/>
    <col min="12546" max="12547" width="10" bestFit="1" customWidth="1"/>
    <col min="12548" max="12549" width="11.5703125" bestFit="1" customWidth="1"/>
    <col min="12550" max="12551" width="9.140625" customWidth="1"/>
    <col min="12552" max="12553" width="11" bestFit="1" customWidth="1"/>
    <col min="12554" max="12556" width="13.5703125" bestFit="1" customWidth="1"/>
    <col min="12557" max="12557" width="9.140625" customWidth="1"/>
    <col min="12797" max="12797" width="29" customWidth="1"/>
    <col min="12798" max="12798" width="9.140625" customWidth="1"/>
    <col min="12799" max="12799" width="19.140625" bestFit="1" customWidth="1"/>
    <col min="12800" max="12801" width="9.28515625" bestFit="1" customWidth="1"/>
    <col min="12802" max="12803" width="10" bestFit="1" customWidth="1"/>
    <col min="12804" max="12805" width="11.5703125" bestFit="1" customWidth="1"/>
    <col min="12806" max="12807" width="9.140625" customWidth="1"/>
    <col min="12808" max="12809" width="11" bestFit="1" customWidth="1"/>
    <col min="12810" max="12812" width="13.5703125" bestFit="1" customWidth="1"/>
    <col min="12813" max="12813" width="9.140625" customWidth="1"/>
    <col min="13053" max="13053" width="29" customWidth="1"/>
    <col min="13054" max="13054" width="9.140625" customWidth="1"/>
    <col min="13055" max="13055" width="19.140625" bestFit="1" customWidth="1"/>
    <col min="13056" max="13057" width="9.28515625" bestFit="1" customWidth="1"/>
    <col min="13058" max="13059" width="10" bestFit="1" customWidth="1"/>
    <col min="13060" max="13061" width="11.5703125" bestFit="1" customWidth="1"/>
    <col min="13062" max="13063" width="9.140625" customWidth="1"/>
    <col min="13064" max="13065" width="11" bestFit="1" customWidth="1"/>
    <col min="13066" max="13068" width="13.5703125" bestFit="1" customWidth="1"/>
    <col min="13069" max="13069" width="9.140625" customWidth="1"/>
    <col min="13309" max="13309" width="29" customWidth="1"/>
    <col min="13310" max="13310" width="9.140625" customWidth="1"/>
    <col min="13311" max="13311" width="19.140625" bestFit="1" customWidth="1"/>
    <col min="13312" max="13313" width="9.28515625" bestFit="1" customWidth="1"/>
    <col min="13314" max="13315" width="10" bestFit="1" customWidth="1"/>
    <col min="13316" max="13317" width="11.5703125" bestFit="1" customWidth="1"/>
    <col min="13318" max="13319" width="9.140625" customWidth="1"/>
    <col min="13320" max="13321" width="11" bestFit="1" customWidth="1"/>
    <col min="13322" max="13324" width="13.5703125" bestFit="1" customWidth="1"/>
    <col min="13325" max="13325" width="9.140625" customWidth="1"/>
    <col min="13565" max="13565" width="29" customWidth="1"/>
    <col min="13566" max="13566" width="9.140625" customWidth="1"/>
    <col min="13567" max="13567" width="19.140625" bestFit="1" customWidth="1"/>
    <col min="13568" max="13569" width="9.28515625" bestFit="1" customWidth="1"/>
    <col min="13570" max="13571" width="10" bestFit="1" customWidth="1"/>
    <col min="13572" max="13573" width="11.5703125" bestFit="1" customWidth="1"/>
    <col min="13574" max="13575" width="9.140625" customWidth="1"/>
    <col min="13576" max="13577" width="11" bestFit="1" customWidth="1"/>
    <col min="13578" max="13580" width="13.5703125" bestFit="1" customWidth="1"/>
    <col min="13581" max="13581" width="9.140625" customWidth="1"/>
    <col min="13821" max="13821" width="29" customWidth="1"/>
    <col min="13822" max="13822" width="9.140625" customWidth="1"/>
    <col min="13823" max="13823" width="19.140625" bestFit="1" customWidth="1"/>
    <col min="13824" max="13825" width="9.28515625" bestFit="1" customWidth="1"/>
    <col min="13826" max="13827" width="10" bestFit="1" customWidth="1"/>
    <col min="13828" max="13829" width="11.5703125" bestFit="1" customWidth="1"/>
    <col min="13830" max="13831" width="9.140625" customWidth="1"/>
    <col min="13832" max="13833" width="11" bestFit="1" customWidth="1"/>
    <col min="13834" max="13836" width="13.5703125" bestFit="1" customWidth="1"/>
    <col min="13837" max="13837" width="9.140625" customWidth="1"/>
    <col min="14077" max="14077" width="29" customWidth="1"/>
    <col min="14078" max="14078" width="9.140625" customWidth="1"/>
    <col min="14079" max="14079" width="19.140625" bestFit="1" customWidth="1"/>
    <col min="14080" max="14081" width="9.28515625" bestFit="1" customWidth="1"/>
    <col min="14082" max="14083" width="10" bestFit="1" customWidth="1"/>
    <col min="14084" max="14085" width="11.5703125" bestFit="1" customWidth="1"/>
    <col min="14086" max="14087" width="9.140625" customWidth="1"/>
    <col min="14088" max="14089" width="11" bestFit="1" customWidth="1"/>
    <col min="14090" max="14092" width="13.5703125" bestFit="1" customWidth="1"/>
    <col min="14093" max="14093" width="9.140625" customWidth="1"/>
    <col min="14333" max="14333" width="29" customWidth="1"/>
    <col min="14334" max="14334" width="9.140625" customWidth="1"/>
    <col min="14335" max="14335" width="19.140625" bestFit="1" customWidth="1"/>
    <col min="14336" max="14337" width="9.28515625" bestFit="1" customWidth="1"/>
    <col min="14338" max="14339" width="10" bestFit="1" customWidth="1"/>
    <col min="14340" max="14341" width="11.5703125" bestFit="1" customWidth="1"/>
    <col min="14342" max="14343" width="9.140625" customWidth="1"/>
    <col min="14344" max="14345" width="11" bestFit="1" customWidth="1"/>
    <col min="14346" max="14348" width="13.5703125" bestFit="1" customWidth="1"/>
    <col min="14349" max="14349" width="9.140625" customWidth="1"/>
    <col min="14589" max="14589" width="29" customWidth="1"/>
    <col min="14590" max="14590" width="9.140625" customWidth="1"/>
    <col min="14591" max="14591" width="19.140625" bestFit="1" customWidth="1"/>
    <col min="14592" max="14593" width="9.28515625" bestFit="1" customWidth="1"/>
    <col min="14594" max="14595" width="10" bestFit="1" customWidth="1"/>
    <col min="14596" max="14597" width="11.5703125" bestFit="1" customWidth="1"/>
    <col min="14598" max="14599" width="9.140625" customWidth="1"/>
    <col min="14600" max="14601" width="11" bestFit="1" customWidth="1"/>
    <col min="14602" max="14604" width="13.5703125" bestFit="1" customWidth="1"/>
    <col min="14605" max="14605" width="9.140625" customWidth="1"/>
    <col min="14845" max="14845" width="29" customWidth="1"/>
    <col min="14846" max="14846" width="9.140625" customWidth="1"/>
    <col min="14847" max="14847" width="19.140625" bestFit="1" customWidth="1"/>
    <col min="14848" max="14849" width="9.28515625" bestFit="1" customWidth="1"/>
    <col min="14850" max="14851" width="10" bestFit="1" customWidth="1"/>
    <col min="14852" max="14853" width="11.5703125" bestFit="1" customWidth="1"/>
    <col min="14854" max="14855" width="9.140625" customWidth="1"/>
    <col min="14856" max="14857" width="11" bestFit="1" customWidth="1"/>
    <col min="14858" max="14860" width="13.5703125" bestFit="1" customWidth="1"/>
    <col min="14861" max="14861" width="9.140625" customWidth="1"/>
    <col min="15101" max="15101" width="29" customWidth="1"/>
    <col min="15102" max="15102" width="9.140625" customWidth="1"/>
    <col min="15103" max="15103" width="19.140625" bestFit="1" customWidth="1"/>
    <col min="15104" max="15105" width="9.28515625" bestFit="1" customWidth="1"/>
    <col min="15106" max="15107" width="10" bestFit="1" customWidth="1"/>
    <col min="15108" max="15109" width="11.5703125" bestFit="1" customWidth="1"/>
    <col min="15110" max="15111" width="9.140625" customWidth="1"/>
    <col min="15112" max="15113" width="11" bestFit="1" customWidth="1"/>
    <col min="15114" max="15116" width="13.5703125" bestFit="1" customWidth="1"/>
    <col min="15117" max="15117" width="9.140625" customWidth="1"/>
    <col min="15357" max="15357" width="29" customWidth="1"/>
    <col min="15358" max="15358" width="9.140625" customWidth="1"/>
    <col min="15359" max="15359" width="19.140625" bestFit="1" customWidth="1"/>
    <col min="15360" max="15361" width="9.28515625" bestFit="1" customWidth="1"/>
    <col min="15362" max="15363" width="10" bestFit="1" customWidth="1"/>
    <col min="15364" max="15365" width="11.5703125" bestFit="1" customWidth="1"/>
    <col min="15366" max="15367" width="9.140625" customWidth="1"/>
    <col min="15368" max="15369" width="11" bestFit="1" customWidth="1"/>
    <col min="15370" max="15372" width="13.5703125" bestFit="1" customWidth="1"/>
    <col min="15373" max="15373" width="9.140625" customWidth="1"/>
    <col min="15613" max="15613" width="29" customWidth="1"/>
    <col min="15614" max="15614" width="9.140625" customWidth="1"/>
    <col min="15615" max="15615" width="19.140625" bestFit="1" customWidth="1"/>
    <col min="15616" max="15617" width="9.28515625" bestFit="1" customWidth="1"/>
    <col min="15618" max="15619" width="10" bestFit="1" customWidth="1"/>
    <col min="15620" max="15621" width="11.5703125" bestFit="1" customWidth="1"/>
    <col min="15622" max="15623" width="9.140625" customWidth="1"/>
    <col min="15624" max="15625" width="11" bestFit="1" customWidth="1"/>
    <col min="15626" max="15628" width="13.5703125" bestFit="1" customWidth="1"/>
    <col min="15629" max="15629" width="9.140625" customWidth="1"/>
    <col min="15869" max="15869" width="29" customWidth="1"/>
    <col min="15870" max="15870" width="9.140625" customWidth="1"/>
    <col min="15871" max="15871" width="19.140625" bestFit="1" customWidth="1"/>
    <col min="15872" max="15873" width="9.28515625" bestFit="1" customWidth="1"/>
    <col min="15874" max="15875" width="10" bestFit="1" customWidth="1"/>
    <col min="15876" max="15877" width="11.5703125" bestFit="1" customWidth="1"/>
    <col min="15878" max="15879" width="9.140625" customWidth="1"/>
    <col min="15880" max="15881" width="11" bestFit="1" customWidth="1"/>
    <col min="15882" max="15884" width="13.5703125" bestFit="1" customWidth="1"/>
    <col min="15885" max="15885" width="9.140625" customWidth="1"/>
    <col min="16125" max="16125" width="29" customWidth="1"/>
    <col min="16126" max="16126" width="9.140625" customWidth="1"/>
    <col min="16127" max="16127" width="19.140625" bestFit="1" customWidth="1"/>
    <col min="16128" max="16129" width="9.28515625" bestFit="1" customWidth="1"/>
    <col min="16130" max="16131" width="10" bestFit="1" customWidth="1"/>
    <col min="16132" max="16133" width="11.5703125" bestFit="1" customWidth="1"/>
    <col min="16134" max="16135" width="9.140625" customWidth="1"/>
    <col min="16136" max="16137" width="11" bestFit="1" customWidth="1"/>
    <col min="16138" max="16140" width="13.5703125" bestFit="1" customWidth="1"/>
    <col min="16141" max="16141" width="9.140625" customWidth="1"/>
  </cols>
  <sheetData>
    <row r="1" spans="1:18" s="21" customFormat="1" ht="15" x14ac:dyDescent="0.25">
      <c r="A1" s="2" t="s">
        <v>438</v>
      </c>
      <c r="B1" s="3" t="s">
        <v>439</v>
      </c>
      <c r="C1" s="4" t="s">
        <v>440</v>
      </c>
      <c r="D1" s="4" t="s">
        <v>441</v>
      </c>
      <c r="E1" s="5" t="s">
        <v>442</v>
      </c>
      <c r="F1" s="5" t="s">
        <v>443</v>
      </c>
      <c r="G1" s="5" t="s">
        <v>444</v>
      </c>
      <c r="H1" s="5" t="s">
        <v>445</v>
      </c>
      <c r="I1" s="5" t="s">
        <v>446</v>
      </c>
      <c r="J1" s="5" t="s">
        <v>447</v>
      </c>
      <c r="K1" s="5" t="s">
        <v>448</v>
      </c>
      <c r="L1" s="5" t="s">
        <v>449</v>
      </c>
      <c r="M1" s="5" t="s">
        <v>450</v>
      </c>
      <c r="N1" s="5" t="s">
        <v>451</v>
      </c>
      <c r="O1" s="5" t="s">
        <v>452</v>
      </c>
      <c r="P1" s="5" t="s">
        <v>453</v>
      </c>
      <c r="Q1" s="4" t="s">
        <v>454</v>
      </c>
      <c r="R1" s="5" t="s">
        <v>455</v>
      </c>
    </row>
    <row r="2" spans="1:18" ht="15" x14ac:dyDescent="0.25">
      <c r="A2" s="30" t="str">
        <f>Formulari!$C$12</f>
        <v>0451</v>
      </c>
      <c r="B2" s="10" t="str">
        <f>Formulari!$D$12</f>
        <v>Consorci d'Atenció Primària de Salut Barcelona Esquerra</v>
      </c>
      <c r="C2" s="26" t="s">
        <v>12</v>
      </c>
      <c r="D2" s="26" t="s">
        <v>23</v>
      </c>
      <c r="E2" s="10"/>
      <c r="F2" s="11"/>
      <c r="G2" s="11"/>
      <c r="H2" s="11"/>
      <c r="I2" s="12">
        <f>Formulari!E49</f>
        <v>0</v>
      </c>
      <c r="J2" s="12">
        <f>Formulari!K49</f>
        <v>0</v>
      </c>
      <c r="K2" s="12">
        <f>Formulari!E59</f>
        <v>0</v>
      </c>
      <c r="L2" s="12">
        <f>Formulari!K59</f>
        <v>0</v>
      </c>
      <c r="M2" s="12">
        <f>Formulari!E25</f>
        <v>0</v>
      </c>
      <c r="N2" s="12">
        <f>Formulari!K25</f>
        <v>1</v>
      </c>
      <c r="O2" s="12">
        <f>Formulari!E35</f>
        <v>0</v>
      </c>
      <c r="P2" s="12">
        <f>Formulari!K35</f>
        <v>0</v>
      </c>
      <c r="Q2" s="11" t="s">
        <v>456</v>
      </c>
      <c r="R2" s="11">
        <f t="shared" ref="R2:R33" si="0">SUM(E2:P2)</f>
        <v>1</v>
      </c>
    </row>
    <row r="3" spans="1:18" ht="15" x14ac:dyDescent="0.25">
      <c r="A3" s="30" t="str">
        <f>Formulari!$C$12</f>
        <v>0451</v>
      </c>
      <c r="B3" s="10" t="str">
        <f>Formulari!$D$12</f>
        <v>Consorci d'Atenció Primària de Salut Barcelona Esquerra</v>
      </c>
      <c r="C3" s="26" t="s">
        <v>12</v>
      </c>
      <c r="D3" s="26" t="s">
        <v>24</v>
      </c>
      <c r="E3" s="17"/>
      <c r="F3" s="17"/>
      <c r="G3" s="17"/>
      <c r="H3" s="17"/>
      <c r="I3" s="12">
        <f>Formulari!E50</f>
        <v>0</v>
      </c>
      <c r="J3" s="12">
        <f>Formulari!K50</f>
        <v>0</v>
      </c>
      <c r="K3" s="12">
        <f>Formulari!E60</f>
        <v>0</v>
      </c>
      <c r="L3" s="12">
        <f>Formulari!K60</f>
        <v>0</v>
      </c>
      <c r="M3" s="12">
        <f>Formulari!E26</f>
        <v>0</v>
      </c>
      <c r="N3" s="12">
        <f>Formulari!K26</f>
        <v>0</v>
      </c>
      <c r="O3" s="12">
        <f>Formulari!E36</f>
        <v>0</v>
      </c>
      <c r="P3" s="12">
        <f>Formulari!K36</f>
        <v>0</v>
      </c>
      <c r="Q3" s="11" t="s">
        <v>456</v>
      </c>
      <c r="R3" s="11">
        <f t="shared" si="0"/>
        <v>0</v>
      </c>
    </row>
    <row r="4" spans="1:18" s="21" customFormat="1" ht="15" x14ac:dyDescent="0.25">
      <c r="A4" s="30" t="str">
        <f>Formulari!$C$12</f>
        <v>0451</v>
      </c>
      <c r="B4" s="10" t="str">
        <f>Formulari!$D$12</f>
        <v>Consorci d'Atenció Primària de Salut Barcelona Esquerra</v>
      </c>
      <c r="C4" s="26" t="s">
        <v>12</v>
      </c>
      <c r="D4" s="26" t="s">
        <v>26</v>
      </c>
      <c r="E4" s="17"/>
      <c r="F4" s="17"/>
      <c r="G4" s="17"/>
      <c r="H4" s="17"/>
      <c r="I4" s="12">
        <f>Formulari!E52</f>
        <v>0</v>
      </c>
      <c r="J4" s="12">
        <f>Formulari!K52</f>
        <v>0</v>
      </c>
      <c r="K4" s="12">
        <f>Formulari!E62</f>
        <v>0</v>
      </c>
      <c r="L4" s="12">
        <f>Formulari!K62</f>
        <v>0</v>
      </c>
      <c r="M4" s="12">
        <f>Formulari!E28</f>
        <v>0</v>
      </c>
      <c r="N4" s="12">
        <f>Formulari!K28</f>
        <v>0</v>
      </c>
      <c r="O4" s="12">
        <f>Formulari!E38</f>
        <v>0</v>
      </c>
      <c r="P4" s="12">
        <f>Formulari!K38</f>
        <v>0</v>
      </c>
      <c r="Q4" s="11" t="s">
        <v>456</v>
      </c>
      <c r="R4" s="11">
        <f t="shared" si="0"/>
        <v>0</v>
      </c>
    </row>
    <row r="5" spans="1:18" s="21" customFormat="1" ht="15" x14ac:dyDescent="0.25">
      <c r="A5" s="30" t="str">
        <f>Formulari!$C$12</f>
        <v>0451</v>
      </c>
      <c r="B5" s="10" t="str">
        <f>Formulari!$D$12</f>
        <v>Consorci d'Atenció Primària de Salut Barcelona Esquerra</v>
      </c>
      <c r="C5" s="26" t="s">
        <v>12</v>
      </c>
      <c r="D5" s="26" t="s">
        <v>25</v>
      </c>
      <c r="E5" s="17"/>
      <c r="F5" s="17"/>
      <c r="G5" s="17"/>
      <c r="H5" s="17"/>
      <c r="I5" s="12">
        <f>Formulari!E51</f>
        <v>0</v>
      </c>
      <c r="J5" s="12">
        <f>Formulari!K51</f>
        <v>0</v>
      </c>
      <c r="K5" s="12">
        <f>Formulari!E61</f>
        <v>0</v>
      </c>
      <c r="L5" s="12">
        <f>Formulari!K61</f>
        <v>0</v>
      </c>
      <c r="M5" s="12">
        <f>Formulari!E27</f>
        <v>17</v>
      </c>
      <c r="N5" s="12">
        <f>Formulari!K27</f>
        <v>53</v>
      </c>
      <c r="O5" s="12">
        <f>Formulari!E37</f>
        <v>1</v>
      </c>
      <c r="P5" s="12">
        <f>Formulari!K37</f>
        <v>2</v>
      </c>
      <c r="Q5" s="11" t="s">
        <v>456</v>
      </c>
      <c r="R5" s="11">
        <f t="shared" si="0"/>
        <v>73</v>
      </c>
    </row>
    <row r="6" spans="1:18" s="21" customFormat="1" ht="15" x14ac:dyDescent="0.25">
      <c r="A6" s="30" t="str">
        <f>Formulari!$C$12</f>
        <v>0451</v>
      </c>
      <c r="B6" s="10" t="str">
        <f>Formulari!$D$12</f>
        <v>Consorci d'Atenció Primària de Salut Barcelona Esquerra</v>
      </c>
      <c r="C6" s="26" t="s">
        <v>12</v>
      </c>
      <c r="D6" s="26" t="s">
        <v>23</v>
      </c>
      <c r="E6" s="10"/>
      <c r="F6" s="11"/>
      <c r="G6" s="11"/>
      <c r="H6" s="11"/>
      <c r="I6" s="12">
        <f>Formulari!E54</f>
        <v>0</v>
      </c>
      <c r="J6" s="12">
        <f>Formulari!K54</f>
        <v>0</v>
      </c>
      <c r="K6" s="12">
        <f>Formulari!E64</f>
        <v>0</v>
      </c>
      <c r="L6" s="12">
        <f>Formulari!K64</f>
        <v>0</v>
      </c>
      <c r="M6" s="12">
        <f>Formulari!E30</f>
        <v>0</v>
      </c>
      <c r="N6" s="15">
        <f>Formulari!K30</f>
        <v>0</v>
      </c>
      <c r="O6" s="12">
        <f>Formulari!E40</f>
        <v>0</v>
      </c>
      <c r="P6" s="12">
        <f>Formulari!K40</f>
        <v>0</v>
      </c>
      <c r="Q6" s="11" t="s">
        <v>457</v>
      </c>
      <c r="R6" s="11">
        <f t="shared" si="0"/>
        <v>0</v>
      </c>
    </row>
    <row r="7" spans="1:18" s="21" customFormat="1" ht="15" x14ac:dyDescent="0.25">
      <c r="A7" s="30" t="str">
        <f>Formulari!$C$12</f>
        <v>0451</v>
      </c>
      <c r="B7" s="10" t="str">
        <f>Formulari!$D$12</f>
        <v>Consorci d'Atenció Primària de Salut Barcelona Esquerra</v>
      </c>
      <c r="C7" s="26" t="s">
        <v>12</v>
      </c>
      <c r="D7" s="26" t="s">
        <v>24</v>
      </c>
      <c r="E7" s="17"/>
      <c r="F7" s="17"/>
      <c r="G7" s="17"/>
      <c r="H7" s="17"/>
      <c r="I7" s="31">
        <f>Formulari!E55</f>
        <v>0</v>
      </c>
      <c r="J7" s="31">
        <f>Formulari!K55</f>
        <v>0</v>
      </c>
      <c r="K7" s="12">
        <f>Formulari!E65</f>
        <v>0</v>
      </c>
      <c r="L7" s="12">
        <f>Formulari!K65</f>
        <v>0</v>
      </c>
      <c r="M7" s="12">
        <f>Formulari!E31</f>
        <v>0</v>
      </c>
      <c r="N7" s="12">
        <f>Formulari!K31</f>
        <v>0</v>
      </c>
      <c r="O7" s="12">
        <f>Formulari!E41</f>
        <v>0</v>
      </c>
      <c r="P7" s="12">
        <f>Formulari!K41</f>
        <v>0</v>
      </c>
      <c r="Q7" s="11" t="s">
        <v>457</v>
      </c>
      <c r="R7" s="11">
        <f t="shared" si="0"/>
        <v>0</v>
      </c>
    </row>
    <row r="8" spans="1:18" ht="15" x14ac:dyDescent="0.25">
      <c r="A8" s="30" t="str">
        <f>Formulari!$C$12</f>
        <v>0451</v>
      </c>
      <c r="B8" s="10" t="str">
        <f>Formulari!$D$12</f>
        <v>Consorci d'Atenció Primària de Salut Barcelona Esquerra</v>
      </c>
      <c r="C8" s="26" t="s">
        <v>12</v>
      </c>
      <c r="D8" s="26" t="s">
        <v>26</v>
      </c>
      <c r="E8" s="17"/>
      <c r="F8" s="17"/>
      <c r="G8" s="17"/>
      <c r="H8" s="17"/>
      <c r="I8" s="31">
        <f>Formulari!E57</f>
        <v>0</v>
      </c>
      <c r="J8" s="31">
        <f>Formulari!K57</f>
        <v>0</v>
      </c>
      <c r="K8" s="12">
        <f>Formulari!E67</f>
        <v>0</v>
      </c>
      <c r="L8" s="12">
        <f>Formulari!K67</f>
        <v>0</v>
      </c>
      <c r="M8" s="12">
        <f>Formulari!E33</f>
        <v>0</v>
      </c>
      <c r="N8" s="12">
        <f>Formulari!K33</f>
        <v>0</v>
      </c>
      <c r="O8" s="12">
        <f>Formulari!E44</f>
        <v>0</v>
      </c>
      <c r="P8" s="12">
        <f>Formulari!K44</f>
        <v>0</v>
      </c>
      <c r="Q8" s="11" t="s">
        <v>457</v>
      </c>
      <c r="R8" s="11">
        <f t="shared" si="0"/>
        <v>0</v>
      </c>
    </row>
    <row r="9" spans="1:18" s="21" customFormat="1" ht="15" x14ac:dyDescent="0.25">
      <c r="A9" s="30" t="str">
        <f>Formulari!$C$12</f>
        <v>0451</v>
      </c>
      <c r="B9" s="10" t="str">
        <f>Formulari!$D$12</f>
        <v>Consorci d'Atenció Primària de Salut Barcelona Esquerra</v>
      </c>
      <c r="C9" s="26" t="s">
        <v>12</v>
      </c>
      <c r="D9" s="26" t="s">
        <v>25</v>
      </c>
      <c r="E9" s="17"/>
      <c r="F9" s="17"/>
      <c r="G9" s="17"/>
      <c r="H9" s="17"/>
      <c r="I9" s="31">
        <f>Formulari!E56</f>
        <v>0</v>
      </c>
      <c r="J9" s="31">
        <f>Formulari!K56</f>
        <v>0</v>
      </c>
      <c r="K9" s="12">
        <f>Formulari!E66</f>
        <v>0</v>
      </c>
      <c r="L9" s="12">
        <f>Formulari!K66</f>
        <v>0</v>
      </c>
      <c r="M9" s="12">
        <f>Formulari!E32</f>
        <v>0</v>
      </c>
      <c r="N9" s="12">
        <f>Formulari!K32</f>
        <v>0</v>
      </c>
      <c r="O9" s="12">
        <f>Formulari!E42</f>
        <v>1</v>
      </c>
      <c r="P9" s="12">
        <f>Formulari!K42</f>
        <v>8</v>
      </c>
      <c r="Q9" s="11" t="s">
        <v>457</v>
      </c>
      <c r="R9" s="11">
        <f t="shared" si="0"/>
        <v>9</v>
      </c>
    </row>
    <row r="10" spans="1:18" s="21" customFormat="1" ht="15" x14ac:dyDescent="0.25">
      <c r="A10" s="30" t="str">
        <f>Formulari!$C$12</f>
        <v>0451</v>
      </c>
      <c r="B10" s="10" t="str">
        <f>Formulari!$D$12</f>
        <v>Consorci d'Atenció Primària de Salut Barcelona Esquerra</v>
      </c>
      <c r="C10" s="26" t="s">
        <v>12</v>
      </c>
      <c r="D10" s="26" t="s">
        <v>458</v>
      </c>
      <c r="E10" s="17"/>
      <c r="F10" s="17"/>
      <c r="G10" s="17"/>
      <c r="H10" s="17"/>
      <c r="I10" s="31"/>
      <c r="J10" s="31"/>
      <c r="K10" s="12"/>
      <c r="L10" s="12"/>
      <c r="M10" s="12"/>
      <c r="N10" s="12"/>
      <c r="O10" s="12">
        <f>Formulari!E43</f>
        <v>11</v>
      </c>
      <c r="P10" s="12">
        <f>Formulari!K43</f>
        <v>21</v>
      </c>
      <c r="Q10" s="11" t="s">
        <v>457</v>
      </c>
      <c r="R10" s="11">
        <f t="shared" si="0"/>
        <v>32</v>
      </c>
    </row>
    <row r="11" spans="1:18" s="21" customFormat="1" ht="15" x14ac:dyDescent="0.25">
      <c r="A11" s="32" t="str">
        <f>Formulari!$C$12</f>
        <v>0451</v>
      </c>
      <c r="B11" s="13" t="str">
        <f>Formulari!$D$12</f>
        <v>Consorci d'Atenció Primària de Salut Barcelona Esquerra</v>
      </c>
      <c r="C11" s="8" t="s">
        <v>13</v>
      </c>
      <c r="D11" s="8" t="s">
        <v>23</v>
      </c>
      <c r="E11" s="13"/>
      <c r="F11" s="9"/>
      <c r="G11" s="9"/>
      <c r="H11" s="9"/>
      <c r="I11" s="14">
        <f>Formulari!F49</f>
        <v>0</v>
      </c>
      <c r="J11" s="14">
        <f>Formulari!L49</f>
        <v>0</v>
      </c>
      <c r="K11" s="14">
        <f>Formulari!F59</f>
        <v>0</v>
      </c>
      <c r="L11" s="14">
        <f>Formulari!L59</f>
        <v>0</v>
      </c>
      <c r="M11" s="14">
        <f>Formulari!F25</f>
        <v>3</v>
      </c>
      <c r="N11" s="14">
        <f>Formulari!L25</f>
        <v>6</v>
      </c>
      <c r="O11" s="14">
        <f>Formulari!F35</f>
        <v>0</v>
      </c>
      <c r="P11" s="14">
        <f>Formulari!L35</f>
        <v>0</v>
      </c>
      <c r="Q11" s="9" t="s">
        <v>456</v>
      </c>
      <c r="R11" s="9">
        <f t="shared" si="0"/>
        <v>9</v>
      </c>
    </row>
    <row r="12" spans="1:18" s="21" customFormat="1" ht="15" x14ac:dyDescent="0.25">
      <c r="A12" s="32" t="str">
        <f>Formulari!$C$12</f>
        <v>0451</v>
      </c>
      <c r="B12" s="13" t="str">
        <f>Formulari!$D$12</f>
        <v>Consorci d'Atenció Primària de Salut Barcelona Esquerra</v>
      </c>
      <c r="C12" s="8" t="s">
        <v>13</v>
      </c>
      <c r="D12" s="8" t="s">
        <v>24</v>
      </c>
      <c r="E12" s="7"/>
      <c r="F12" s="7"/>
      <c r="G12" s="7"/>
      <c r="H12" s="7"/>
      <c r="I12" s="14">
        <f>Formulari!F50</f>
        <v>0</v>
      </c>
      <c r="J12" s="14">
        <f>Formulari!L50</f>
        <v>0</v>
      </c>
      <c r="K12" s="14">
        <f>Formulari!F60</f>
        <v>0</v>
      </c>
      <c r="L12" s="14">
        <f>Formulari!L60</f>
        <v>0</v>
      </c>
      <c r="M12" s="14">
        <f>Formulari!F26</f>
        <v>0</v>
      </c>
      <c r="N12" s="14">
        <f>Formulari!L26</f>
        <v>0</v>
      </c>
      <c r="O12" s="14">
        <f>Formulari!F36</f>
        <v>0</v>
      </c>
      <c r="P12" s="14">
        <f>Formulari!L36</f>
        <v>0</v>
      </c>
      <c r="Q12" s="9" t="s">
        <v>456</v>
      </c>
      <c r="R12" s="9">
        <f t="shared" si="0"/>
        <v>0</v>
      </c>
    </row>
    <row r="13" spans="1:18" ht="15" x14ac:dyDescent="0.25">
      <c r="A13" s="32" t="str">
        <f>Formulari!$C$12</f>
        <v>0451</v>
      </c>
      <c r="B13" s="13" t="str">
        <f>Formulari!$D$12</f>
        <v>Consorci d'Atenció Primària de Salut Barcelona Esquerra</v>
      </c>
      <c r="C13" s="8" t="s">
        <v>13</v>
      </c>
      <c r="D13" s="8" t="s">
        <v>26</v>
      </c>
      <c r="E13" s="7"/>
      <c r="F13" s="7"/>
      <c r="G13" s="7"/>
      <c r="H13" s="7"/>
      <c r="I13" s="14">
        <f>Formulari!F52</f>
        <v>0</v>
      </c>
      <c r="J13" s="14">
        <f>Formulari!L52</f>
        <v>0</v>
      </c>
      <c r="K13" s="14">
        <f>Formulari!F62</f>
        <v>0</v>
      </c>
      <c r="L13" s="14">
        <f>Formulari!L62</f>
        <v>0</v>
      </c>
      <c r="M13" s="14">
        <f>Formulari!F28</f>
        <v>0</v>
      </c>
      <c r="N13" s="14">
        <f>Formulari!L28</f>
        <v>0</v>
      </c>
      <c r="O13" s="14">
        <f>Formulari!F38</f>
        <v>0</v>
      </c>
      <c r="P13" s="14">
        <f>Formulari!L38</f>
        <v>0</v>
      </c>
      <c r="Q13" s="9" t="s">
        <v>456</v>
      </c>
      <c r="R13" s="9">
        <f t="shared" si="0"/>
        <v>0</v>
      </c>
    </row>
    <row r="14" spans="1:18" ht="15" x14ac:dyDescent="0.25">
      <c r="A14" s="32" t="str">
        <f>Formulari!$C$12</f>
        <v>0451</v>
      </c>
      <c r="B14" s="13" t="str">
        <f>Formulari!$D$12</f>
        <v>Consorci d'Atenció Primària de Salut Barcelona Esquerra</v>
      </c>
      <c r="C14" s="8" t="s">
        <v>13</v>
      </c>
      <c r="D14" s="8" t="s">
        <v>25</v>
      </c>
      <c r="E14" s="7"/>
      <c r="F14" s="7"/>
      <c r="G14" s="7"/>
      <c r="H14" s="7"/>
      <c r="I14" s="14">
        <f>Formulari!F51</f>
        <v>0</v>
      </c>
      <c r="J14" s="14">
        <f>Formulari!L51</f>
        <v>0</v>
      </c>
      <c r="K14" s="14">
        <f>Formulari!F61</f>
        <v>0</v>
      </c>
      <c r="L14" s="14">
        <f>Formulari!L61</f>
        <v>0</v>
      </c>
      <c r="M14" s="14">
        <f>Formulari!F27</f>
        <v>6</v>
      </c>
      <c r="N14" s="14">
        <f>Formulari!L27</f>
        <v>65</v>
      </c>
      <c r="O14" s="14">
        <f>Formulari!F37</f>
        <v>0</v>
      </c>
      <c r="P14" s="14">
        <f>Formulari!L37</f>
        <v>2</v>
      </c>
      <c r="Q14" s="9" t="s">
        <v>456</v>
      </c>
      <c r="R14" s="9">
        <f t="shared" si="0"/>
        <v>73</v>
      </c>
    </row>
    <row r="15" spans="1:18" ht="15" x14ac:dyDescent="0.25">
      <c r="A15" s="32" t="str">
        <f>Formulari!$C$12</f>
        <v>0451</v>
      </c>
      <c r="B15" s="13" t="str">
        <f>Formulari!$D$12</f>
        <v>Consorci d'Atenció Primària de Salut Barcelona Esquerra</v>
      </c>
      <c r="C15" s="8" t="s">
        <v>13</v>
      </c>
      <c r="D15" s="8" t="s">
        <v>23</v>
      </c>
      <c r="E15" s="13"/>
      <c r="F15" s="9"/>
      <c r="G15" s="9"/>
      <c r="H15" s="9"/>
      <c r="I15" s="14">
        <f>Formulari!F54</f>
        <v>0</v>
      </c>
      <c r="J15" s="14">
        <f>Formulari!L54</f>
        <v>0</v>
      </c>
      <c r="K15" s="14">
        <f>Formulari!F64</f>
        <v>0</v>
      </c>
      <c r="L15" s="14">
        <f>Formulari!L64</f>
        <v>0</v>
      </c>
      <c r="M15" s="14">
        <f>Formulari!F30</f>
        <v>0</v>
      </c>
      <c r="N15" s="16">
        <f>Formulari!L30</f>
        <v>0</v>
      </c>
      <c r="O15" s="14">
        <f>Formulari!F40</f>
        <v>1</v>
      </c>
      <c r="P15" s="14">
        <f>Formulari!L40</f>
        <v>2</v>
      </c>
      <c r="Q15" s="9" t="s">
        <v>457</v>
      </c>
      <c r="R15" s="9">
        <f t="shared" si="0"/>
        <v>3</v>
      </c>
    </row>
    <row r="16" spans="1:18" ht="15" x14ac:dyDescent="0.25">
      <c r="A16" s="32" t="str">
        <f>Formulari!$C$12</f>
        <v>0451</v>
      </c>
      <c r="B16" s="13" t="str">
        <f>Formulari!$D$12</f>
        <v>Consorci d'Atenció Primària de Salut Barcelona Esquerra</v>
      </c>
      <c r="C16" s="8" t="s">
        <v>13</v>
      </c>
      <c r="D16" s="8" t="s">
        <v>24</v>
      </c>
      <c r="E16" s="7"/>
      <c r="F16" s="7"/>
      <c r="G16" s="7"/>
      <c r="H16" s="7"/>
      <c r="I16" s="6">
        <f>Formulari!F55</f>
        <v>0</v>
      </c>
      <c r="J16" s="6">
        <f>Formulari!L55</f>
        <v>0</v>
      </c>
      <c r="K16" s="14">
        <f>Formulari!F65</f>
        <v>0</v>
      </c>
      <c r="L16" s="14">
        <f>Formulari!L65</f>
        <v>0</v>
      </c>
      <c r="M16" s="14">
        <f>Formulari!F31</f>
        <v>0</v>
      </c>
      <c r="N16" s="14">
        <f>Formulari!L31</f>
        <v>0</v>
      </c>
      <c r="O16" s="14">
        <f>Formulari!F41</f>
        <v>0</v>
      </c>
      <c r="P16" s="14">
        <f>Formulari!L41</f>
        <v>0</v>
      </c>
      <c r="Q16" s="9" t="s">
        <v>457</v>
      </c>
      <c r="R16" s="9">
        <f t="shared" si="0"/>
        <v>0</v>
      </c>
    </row>
    <row r="17" spans="1:18" ht="15" x14ac:dyDescent="0.25">
      <c r="A17" s="32" t="str">
        <f>Formulari!$C$12</f>
        <v>0451</v>
      </c>
      <c r="B17" s="13" t="str">
        <f>Formulari!$D$12</f>
        <v>Consorci d'Atenció Primària de Salut Barcelona Esquerra</v>
      </c>
      <c r="C17" s="8" t="s">
        <v>13</v>
      </c>
      <c r="D17" s="8" t="s">
        <v>26</v>
      </c>
      <c r="E17" s="7"/>
      <c r="F17" s="7"/>
      <c r="G17" s="7"/>
      <c r="H17" s="7"/>
      <c r="I17" s="6">
        <f>Formulari!F57</f>
        <v>0</v>
      </c>
      <c r="J17" s="6">
        <f>Formulari!L57</f>
        <v>0</v>
      </c>
      <c r="K17" s="14">
        <f>Formulari!F67</f>
        <v>0</v>
      </c>
      <c r="L17" s="14">
        <f>Formulari!L67</f>
        <v>0</v>
      </c>
      <c r="M17" s="14">
        <f>Formulari!F33</f>
        <v>0</v>
      </c>
      <c r="N17" s="14">
        <f>Formulari!L33</f>
        <v>0</v>
      </c>
      <c r="O17" s="14">
        <f>Formulari!F44</f>
        <v>0</v>
      </c>
      <c r="P17" s="14">
        <f>Formulari!L44</f>
        <v>0</v>
      </c>
      <c r="Q17" s="9" t="s">
        <v>457</v>
      </c>
      <c r="R17" s="9">
        <f t="shared" si="0"/>
        <v>0</v>
      </c>
    </row>
    <row r="18" spans="1:18" ht="15" x14ac:dyDescent="0.25">
      <c r="A18" s="32" t="str">
        <f>Formulari!$C$12</f>
        <v>0451</v>
      </c>
      <c r="B18" s="13" t="str">
        <f>Formulari!$D$12</f>
        <v>Consorci d'Atenció Primària de Salut Barcelona Esquerra</v>
      </c>
      <c r="C18" s="8" t="s">
        <v>13</v>
      </c>
      <c r="D18" s="8" t="s">
        <v>25</v>
      </c>
      <c r="E18" s="7"/>
      <c r="F18" s="7"/>
      <c r="G18" s="7"/>
      <c r="H18" s="7"/>
      <c r="I18" s="6">
        <f>Formulari!F56</f>
        <v>0</v>
      </c>
      <c r="J18" s="6">
        <f>Formulari!L56</f>
        <v>0</v>
      </c>
      <c r="K18" s="14">
        <f>Formulari!F66</f>
        <v>0</v>
      </c>
      <c r="L18" s="14">
        <f>Formulari!L66</f>
        <v>0</v>
      </c>
      <c r="M18" s="14">
        <f>Formulari!F32</f>
        <v>0</v>
      </c>
      <c r="N18" s="14">
        <f>Formulari!L32</f>
        <v>0</v>
      </c>
      <c r="O18" s="14">
        <f>Formulari!F42</f>
        <v>2</v>
      </c>
      <c r="P18" s="14">
        <f>Formulari!L42</f>
        <v>18</v>
      </c>
      <c r="Q18" s="9" t="s">
        <v>457</v>
      </c>
      <c r="R18" s="9">
        <f t="shared" si="0"/>
        <v>20</v>
      </c>
    </row>
    <row r="19" spans="1:18" ht="15" x14ac:dyDescent="0.25">
      <c r="A19" s="30" t="str">
        <f>Formulari!$C$12</f>
        <v>0451</v>
      </c>
      <c r="B19" s="10" t="str">
        <f>Formulari!$D$12</f>
        <v>Consorci d'Atenció Primària de Salut Barcelona Esquerra</v>
      </c>
      <c r="C19" s="26" t="s">
        <v>13</v>
      </c>
      <c r="D19" s="26" t="s">
        <v>458</v>
      </c>
      <c r="E19" s="17"/>
      <c r="F19" s="17"/>
      <c r="G19" s="17"/>
      <c r="H19" s="17"/>
      <c r="I19" s="31"/>
      <c r="J19" s="31"/>
      <c r="K19" s="12"/>
      <c r="L19" s="12"/>
      <c r="M19" s="12"/>
      <c r="N19" s="12"/>
      <c r="O19" s="12">
        <f>Formulari!F43</f>
        <v>0</v>
      </c>
      <c r="P19" s="12">
        <f>Formulari!L43</f>
        <v>15</v>
      </c>
      <c r="Q19" s="11" t="s">
        <v>457</v>
      </c>
      <c r="R19" s="11">
        <f t="shared" si="0"/>
        <v>15</v>
      </c>
    </row>
    <row r="20" spans="1:18" ht="15" x14ac:dyDescent="0.25">
      <c r="A20" s="30" t="str">
        <f>Formulari!$C$12</f>
        <v>0451</v>
      </c>
      <c r="B20" s="10" t="str">
        <f>Formulari!$D$12</f>
        <v>Consorci d'Atenció Primària de Salut Barcelona Esquerra</v>
      </c>
      <c r="C20" s="26" t="s">
        <v>14</v>
      </c>
      <c r="D20" s="26" t="s">
        <v>458</v>
      </c>
      <c r="E20" s="17"/>
      <c r="F20" s="17"/>
      <c r="G20" s="17"/>
      <c r="H20" s="17"/>
      <c r="I20" s="31"/>
      <c r="J20" s="31"/>
      <c r="K20" s="12"/>
      <c r="L20" s="12"/>
      <c r="M20" s="12"/>
      <c r="N20" s="12"/>
      <c r="O20" s="12">
        <f>Formulari!G43</f>
        <v>0</v>
      </c>
      <c r="P20" s="12">
        <f>Formulari!M43</f>
        <v>0</v>
      </c>
      <c r="Q20" s="11" t="s">
        <v>457</v>
      </c>
      <c r="R20" s="11">
        <f t="shared" si="0"/>
        <v>0</v>
      </c>
    </row>
    <row r="21" spans="1:18" ht="15" x14ac:dyDescent="0.25">
      <c r="A21" s="30" t="str">
        <f>Formulari!$C$12</f>
        <v>0451</v>
      </c>
      <c r="B21" s="10" t="str">
        <f>Formulari!$D$12</f>
        <v>Consorci d'Atenció Primària de Salut Barcelona Esquerra</v>
      </c>
      <c r="C21" s="26" t="s">
        <v>14</v>
      </c>
      <c r="D21" s="26" t="s">
        <v>23</v>
      </c>
      <c r="E21" s="10"/>
      <c r="F21" s="11"/>
      <c r="G21" s="11"/>
      <c r="H21" s="11"/>
      <c r="I21" s="12">
        <f>Formulari!G49</f>
        <v>0</v>
      </c>
      <c r="J21" s="12">
        <f>Formulari!M49</f>
        <v>0</v>
      </c>
      <c r="K21" s="12">
        <f>Formulari!G59</f>
        <v>0</v>
      </c>
      <c r="L21" s="12">
        <f>Formulari!M59</f>
        <v>0</v>
      </c>
      <c r="M21" s="12">
        <f>Formulari!G25</f>
        <v>0</v>
      </c>
      <c r="N21" s="12">
        <f>Formulari!M25</f>
        <v>0</v>
      </c>
      <c r="O21" s="12">
        <f>Formulari!G35</f>
        <v>0</v>
      </c>
      <c r="P21" s="12">
        <f>Formulari!M35</f>
        <v>0</v>
      </c>
      <c r="Q21" s="11" t="s">
        <v>456</v>
      </c>
      <c r="R21" s="11">
        <f t="shared" si="0"/>
        <v>0</v>
      </c>
    </row>
    <row r="22" spans="1:18" ht="15" x14ac:dyDescent="0.25">
      <c r="A22" s="30" t="str">
        <f>Formulari!$C$12</f>
        <v>0451</v>
      </c>
      <c r="B22" s="10" t="str">
        <f>Formulari!$D$12</f>
        <v>Consorci d'Atenció Primària de Salut Barcelona Esquerra</v>
      </c>
      <c r="C22" s="26" t="s">
        <v>14</v>
      </c>
      <c r="D22" s="26" t="s">
        <v>24</v>
      </c>
      <c r="E22" s="17"/>
      <c r="F22" s="17"/>
      <c r="G22" s="17"/>
      <c r="H22" s="17"/>
      <c r="I22" s="12">
        <f>Formulari!G50</f>
        <v>0</v>
      </c>
      <c r="J22" s="12">
        <f>Formulari!M50</f>
        <v>0</v>
      </c>
      <c r="K22" s="12">
        <f>Formulari!G60</f>
        <v>0</v>
      </c>
      <c r="L22" s="12">
        <f>Formulari!M60</f>
        <v>0</v>
      </c>
      <c r="M22" s="12">
        <f>Formulari!G26</f>
        <v>0</v>
      </c>
      <c r="N22" s="12">
        <f>Formulari!M26</f>
        <v>0</v>
      </c>
      <c r="O22" s="12">
        <f>Formulari!G36</f>
        <v>0</v>
      </c>
      <c r="P22" s="12">
        <f>Formulari!M36</f>
        <v>0</v>
      </c>
      <c r="Q22" s="11" t="s">
        <v>456</v>
      </c>
      <c r="R22" s="11">
        <f t="shared" si="0"/>
        <v>0</v>
      </c>
    </row>
    <row r="23" spans="1:18" ht="15" x14ac:dyDescent="0.25">
      <c r="A23" s="30" t="str">
        <f>Formulari!$C$12</f>
        <v>0451</v>
      </c>
      <c r="B23" s="10" t="str">
        <f>Formulari!$D$12</f>
        <v>Consorci d'Atenció Primària de Salut Barcelona Esquerra</v>
      </c>
      <c r="C23" s="26" t="s">
        <v>14</v>
      </c>
      <c r="D23" s="26" t="s">
        <v>26</v>
      </c>
      <c r="E23" s="17"/>
      <c r="F23" s="17"/>
      <c r="G23" s="17"/>
      <c r="H23" s="17"/>
      <c r="I23" s="12">
        <f>Formulari!G52</f>
        <v>0</v>
      </c>
      <c r="J23" s="12">
        <f>Formulari!M52</f>
        <v>0</v>
      </c>
      <c r="K23" s="12">
        <f>Formulari!G62</f>
        <v>0</v>
      </c>
      <c r="L23" s="12">
        <f>Formulari!M62</f>
        <v>0</v>
      </c>
      <c r="M23" s="12">
        <f>Formulari!G28</f>
        <v>0</v>
      </c>
      <c r="N23" s="12">
        <f>Formulari!M28</f>
        <v>0</v>
      </c>
      <c r="O23" s="12">
        <f>Formulari!G38</f>
        <v>0</v>
      </c>
      <c r="P23" s="12">
        <f>Formulari!M38</f>
        <v>0</v>
      </c>
      <c r="Q23" s="11" t="s">
        <v>456</v>
      </c>
      <c r="R23" s="11">
        <f t="shared" si="0"/>
        <v>0</v>
      </c>
    </row>
    <row r="24" spans="1:18" ht="15" x14ac:dyDescent="0.25">
      <c r="A24" s="30" t="str">
        <f>Formulari!$C$12</f>
        <v>0451</v>
      </c>
      <c r="B24" s="10" t="str">
        <f>Formulari!$D$12</f>
        <v>Consorci d'Atenció Primària de Salut Barcelona Esquerra</v>
      </c>
      <c r="C24" s="26" t="s">
        <v>14</v>
      </c>
      <c r="D24" s="26" t="s">
        <v>25</v>
      </c>
      <c r="E24" s="17"/>
      <c r="F24" s="17"/>
      <c r="G24" s="17"/>
      <c r="H24" s="17"/>
      <c r="I24" s="12">
        <f>Formulari!G51</f>
        <v>0</v>
      </c>
      <c r="J24" s="12">
        <f>Formulari!M51</f>
        <v>0</v>
      </c>
      <c r="K24" s="12">
        <f>Formulari!G61</f>
        <v>0</v>
      </c>
      <c r="L24" s="12">
        <f>Formulari!M61</f>
        <v>0</v>
      </c>
      <c r="M24" s="12">
        <f>Formulari!G27</f>
        <v>0</v>
      </c>
      <c r="N24" s="12">
        <f>Formulari!M27</f>
        <v>0</v>
      </c>
      <c r="O24" s="12">
        <f>Formulari!G37</f>
        <v>0</v>
      </c>
      <c r="P24" s="12">
        <f>Formulari!M37</f>
        <v>0</v>
      </c>
      <c r="Q24" s="11" t="s">
        <v>456</v>
      </c>
      <c r="R24" s="11">
        <f t="shared" si="0"/>
        <v>0</v>
      </c>
    </row>
    <row r="25" spans="1:18" ht="15" x14ac:dyDescent="0.25">
      <c r="A25" s="30" t="str">
        <f>Formulari!$C$12</f>
        <v>0451</v>
      </c>
      <c r="B25" s="10" t="str">
        <f>Formulari!$D$12</f>
        <v>Consorci d'Atenció Primària de Salut Barcelona Esquerra</v>
      </c>
      <c r="C25" s="26" t="s">
        <v>14</v>
      </c>
      <c r="D25" s="26" t="s">
        <v>23</v>
      </c>
      <c r="E25" s="10"/>
      <c r="F25" s="11"/>
      <c r="G25" s="11"/>
      <c r="H25" s="11"/>
      <c r="I25" s="12">
        <f>Formulari!G54</f>
        <v>0</v>
      </c>
      <c r="J25" s="12">
        <f>Formulari!M54</f>
        <v>0</v>
      </c>
      <c r="K25" s="12">
        <f>Formulari!G64</f>
        <v>0</v>
      </c>
      <c r="L25" s="12">
        <f>Formulari!M64</f>
        <v>0</v>
      </c>
      <c r="M25" s="12">
        <f>Formulari!G30</f>
        <v>0</v>
      </c>
      <c r="N25" s="15">
        <f>Formulari!M30</f>
        <v>0</v>
      </c>
      <c r="O25" s="12">
        <f>Formulari!G40</f>
        <v>0</v>
      </c>
      <c r="P25" s="12">
        <f>Formulari!M40</f>
        <v>0</v>
      </c>
      <c r="Q25" s="11" t="s">
        <v>457</v>
      </c>
      <c r="R25" s="11">
        <f t="shared" si="0"/>
        <v>0</v>
      </c>
    </row>
    <row r="26" spans="1:18" ht="15" x14ac:dyDescent="0.25">
      <c r="A26" s="30" t="str">
        <f>Formulari!$C$12</f>
        <v>0451</v>
      </c>
      <c r="B26" s="10" t="str">
        <f>Formulari!$D$12</f>
        <v>Consorci d'Atenció Primària de Salut Barcelona Esquerra</v>
      </c>
      <c r="C26" s="26" t="s">
        <v>14</v>
      </c>
      <c r="D26" s="26" t="s">
        <v>24</v>
      </c>
      <c r="E26" s="17"/>
      <c r="F26" s="17"/>
      <c r="G26" s="17"/>
      <c r="H26" s="17"/>
      <c r="I26" s="31">
        <f>Formulari!G55</f>
        <v>0</v>
      </c>
      <c r="J26" s="31">
        <f>Formulari!M55</f>
        <v>0</v>
      </c>
      <c r="K26" s="12">
        <f>Formulari!G65</f>
        <v>0</v>
      </c>
      <c r="L26" s="12">
        <f>Formulari!M65</f>
        <v>0</v>
      </c>
      <c r="M26" s="12">
        <f>Formulari!G31</f>
        <v>0</v>
      </c>
      <c r="N26" s="12">
        <f>Formulari!M31</f>
        <v>0</v>
      </c>
      <c r="O26" s="12">
        <f>Formulari!G41</f>
        <v>0</v>
      </c>
      <c r="P26" s="12">
        <f>Formulari!M41</f>
        <v>0</v>
      </c>
      <c r="Q26" s="11" t="s">
        <v>457</v>
      </c>
      <c r="R26" s="11">
        <f t="shared" si="0"/>
        <v>0</v>
      </c>
    </row>
    <row r="27" spans="1:18" ht="15" x14ac:dyDescent="0.25">
      <c r="A27" s="30" t="str">
        <f>Formulari!$C$12</f>
        <v>0451</v>
      </c>
      <c r="B27" s="10" t="str">
        <f>Formulari!$D$12</f>
        <v>Consorci d'Atenció Primària de Salut Barcelona Esquerra</v>
      </c>
      <c r="C27" s="26" t="s">
        <v>14</v>
      </c>
      <c r="D27" s="26" t="s">
        <v>26</v>
      </c>
      <c r="E27" s="17"/>
      <c r="F27" s="17"/>
      <c r="G27" s="17"/>
      <c r="H27" s="17"/>
      <c r="I27" s="31">
        <f>Formulari!G57</f>
        <v>0</v>
      </c>
      <c r="J27" s="31">
        <f>Formulari!M57</f>
        <v>0</v>
      </c>
      <c r="K27" s="12">
        <f>Formulari!G67</f>
        <v>0</v>
      </c>
      <c r="L27" s="12">
        <f>Formulari!M67</f>
        <v>0</v>
      </c>
      <c r="M27" s="12">
        <f>Formulari!G33</f>
        <v>0</v>
      </c>
      <c r="N27" s="12">
        <f>Formulari!M33</f>
        <v>0</v>
      </c>
      <c r="O27" s="12">
        <f>Formulari!G44</f>
        <v>0</v>
      </c>
      <c r="P27" s="12">
        <f>Formulari!M44</f>
        <v>0</v>
      </c>
      <c r="Q27" s="11" t="s">
        <v>457</v>
      </c>
      <c r="R27" s="11">
        <f t="shared" si="0"/>
        <v>0</v>
      </c>
    </row>
    <row r="28" spans="1:18" ht="15" x14ac:dyDescent="0.25">
      <c r="A28" s="30" t="str">
        <f>Formulari!$C$12</f>
        <v>0451</v>
      </c>
      <c r="B28" s="10" t="str">
        <f>Formulari!$D$12</f>
        <v>Consorci d'Atenció Primària de Salut Barcelona Esquerra</v>
      </c>
      <c r="C28" s="26" t="s">
        <v>14</v>
      </c>
      <c r="D28" s="26" t="s">
        <v>25</v>
      </c>
      <c r="E28" s="17"/>
      <c r="F28" s="17"/>
      <c r="G28" s="17"/>
      <c r="H28" s="17"/>
      <c r="I28" s="31">
        <f>Formulari!G56</f>
        <v>0</v>
      </c>
      <c r="J28" s="31">
        <f>Formulari!M56</f>
        <v>0</v>
      </c>
      <c r="K28" s="12">
        <f>Formulari!G66</f>
        <v>0</v>
      </c>
      <c r="L28" s="12">
        <f>Formulari!M66</f>
        <v>0</v>
      </c>
      <c r="M28" s="12">
        <f>Formulari!G32</f>
        <v>0</v>
      </c>
      <c r="N28" s="12">
        <f>Formulari!M32</f>
        <v>0</v>
      </c>
      <c r="O28" s="12">
        <f>Formulari!G42</f>
        <v>0</v>
      </c>
      <c r="P28" s="12">
        <f>Formulari!M42</f>
        <v>0</v>
      </c>
      <c r="Q28" s="11" t="s">
        <v>457</v>
      </c>
      <c r="R28" s="11">
        <f t="shared" si="0"/>
        <v>0</v>
      </c>
    </row>
    <row r="29" spans="1:18" ht="15" x14ac:dyDescent="0.25">
      <c r="A29" s="32" t="str">
        <f>Formulari!$C$12</f>
        <v>0451</v>
      </c>
      <c r="B29" s="13" t="str">
        <f>Formulari!$D$12</f>
        <v>Consorci d'Atenció Primària de Salut Barcelona Esquerra</v>
      </c>
      <c r="C29" s="8" t="s">
        <v>15</v>
      </c>
      <c r="D29" s="8" t="s">
        <v>23</v>
      </c>
      <c r="E29" s="13"/>
      <c r="F29" s="9"/>
      <c r="G29" s="9"/>
      <c r="H29" s="9"/>
      <c r="I29" s="14">
        <f>Formulari!H49</f>
        <v>0</v>
      </c>
      <c r="J29" s="14">
        <f>Formulari!N49</f>
        <v>0</v>
      </c>
      <c r="K29" s="14">
        <f>Formulari!H59</f>
        <v>0</v>
      </c>
      <c r="L29" s="14">
        <f>Formulari!N59</f>
        <v>0</v>
      </c>
      <c r="M29" s="14">
        <f>Formulari!H25</f>
        <v>5</v>
      </c>
      <c r="N29" s="14">
        <f>Formulari!N25</f>
        <v>47</v>
      </c>
      <c r="O29" s="14">
        <f>Formulari!H35</f>
        <v>0</v>
      </c>
      <c r="P29" s="14">
        <f>Formulari!N35</f>
        <v>1</v>
      </c>
      <c r="Q29" s="9" t="s">
        <v>456</v>
      </c>
      <c r="R29" s="9">
        <f t="shared" si="0"/>
        <v>53</v>
      </c>
    </row>
    <row r="30" spans="1:18" ht="15" x14ac:dyDescent="0.25">
      <c r="A30" s="32" t="str">
        <f>Formulari!$C$12</f>
        <v>0451</v>
      </c>
      <c r="B30" s="13" t="str">
        <f>Formulari!$D$12</f>
        <v>Consorci d'Atenció Primària de Salut Barcelona Esquerra</v>
      </c>
      <c r="C30" s="8" t="s">
        <v>15</v>
      </c>
      <c r="D30" s="8" t="s">
        <v>24</v>
      </c>
      <c r="E30" s="7"/>
      <c r="F30" s="7"/>
      <c r="G30" s="7"/>
      <c r="H30" s="7"/>
      <c r="I30" s="14">
        <f>Formulari!H50</f>
        <v>0</v>
      </c>
      <c r="J30" s="14">
        <f>Formulari!N50</f>
        <v>0</v>
      </c>
      <c r="K30" s="14">
        <f>Formulari!H60</f>
        <v>0</v>
      </c>
      <c r="L30" s="14">
        <f>Formulari!N60</f>
        <v>0</v>
      </c>
      <c r="M30" s="14">
        <f>Formulari!H26</f>
        <v>0</v>
      </c>
      <c r="N30" s="14">
        <f>Formulari!N26</f>
        <v>0</v>
      </c>
      <c r="O30" s="14">
        <f>Formulari!H36</f>
        <v>0</v>
      </c>
      <c r="P30" s="14">
        <f>Formulari!N36</f>
        <v>0</v>
      </c>
      <c r="Q30" s="9" t="s">
        <v>456</v>
      </c>
      <c r="R30" s="9">
        <f t="shared" si="0"/>
        <v>0</v>
      </c>
    </row>
    <row r="31" spans="1:18" ht="15" x14ac:dyDescent="0.25">
      <c r="A31" s="32" t="str">
        <f>Formulari!$C$12</f>
        <v>0451</v>
      </c>
      <c r="B31" s="13" t="str">
        <f>Formulari!$D$12</f>
        <v>Consorci d'Atenció Primària de Salut Barcelona Esquerra</v>
      </c>
      <c r="C31" s="8" t="s">
        <v>15</v>
      </c>
      <c r="D31" s="8" t="s">
        <v>26</v>
      </c>
      <c r="E31" s="7"/>
      <c r="F31" s="7"/>
      <c r="G31" s="7"/>
      <c r="H31" s="7"/>
      <c r="I31" s="14">
        <f>Formulari!H52</f>
        <v>0</v>
      </c>
      <c r="J31" s="14">
        <f>Formulari!N52</f>
        <v>0</v>
      </c>
      <c r="K31" s="14">
        <f>Formulari!H62</f>
        <v>0</v>
      </c>
      <c r="L31" s="14">
        <f>Formulari!N62</f>
        <v>0</v>
      </c>
      <c r="M31" s="14">
        <f>Formulari!H28</f>
        <v>0</v>
      </c>
      <c r="N31" s="14">
        <f>Formulari!N28</f>
        <v>0</v>
      </c>
      <c r="O31" s="14">
        <f>Formulari!H38</f>
        <v>0</v>
      </c>
      <c r="P31" s="14">
        <f>Formulari!N38</f>
        <v>0</v>
      </c>
      <c r="Q31" s="9" t="s">
        <v>456</v>
      </c>
      <c r="R31" s="9">
        <f t="shared" si="0"/>
        <v>0</v>
      </c>
    </row>
    <row r="32" spans="1:18" ht="15" x14ac:dyDescent="0.25">
      <c r="A32" s="32" t="str">
        <f>Formulari!$C$12</f>
        <v>0451</v>
      </c>
      <c r="B32" s="13" t="str">
        <f>Formulari!$D$12</f>
        <v>Consorci d'Atenció Primària de Salut Barcelona Esquerra</v>
      </c>
      <c r="C32" s="8" t="s">
        <v>15</v>
      </c>
      <c r="D32" s="8" t="s">
        <v>25</v>
      </c>
      <c r="E32" s="7"/>
      <c r="F32" s="7"/>
      <c r="G32" s="7"/>
      <c r="H32" s="7"/>
      <c r="I32" s="14">
        <f>Formulari!H51</f>
        <v>0</v>
      </c>
      <c r="J32" s="14">
        <f>Formulari!N51</f>
        <v>0</v>
      </c>
      <c r="K32" s="14">
        <f>Formulari!H61</f>
        <v>0</v>
      </c>
      <c r="L32" s="14">
        <f>Formulari!N61</f>
        <v>0</v>
      </c>
      <c r="M32" s="14">
        <f>Formulari!H27</f>
        <v>0</v>
      </c>
      <c r="N32" s="14">
        <f>Formulari!N27</f>
        <v>7</v>
      </c>
      <c r="O32" s="14">
        <f>Formulari!H37</f>
        <v>0</v>
      </c>
      <c r="P32" s="14">
        <f>Formulari!N37</f>
        <v>0</v>
      </c>
      <c r="Q32" s="9" t="s">
        <v>456</v>
      </c>
      <c r="R32" s="9">
        <f t="shared" si="0"/>
        <v>7</v>
      </c>
    </row>
    <row r="33" spans="1:18" ht="15" x14ac:dyDescent="0.25">
      <c r="A33" s="32" t="str">
        <f>Formulari!$C$12</f>
        <v>0451</v>
      </c>
      <c r="B33" s="13" t="str">
        <f>Formulari!$D$12</f>
        <v>Consorci d'Atenció Primària de Salut Barcelona Esquerra</v>
      </c>
      <c r="C33" s="8" t="s">
        <v>15</v>
      </c>
      <c r="D33" s="8" t="s">
        <v>23</v>
      </c>
      <c r="E33" s="13"/>
      <c r="F33" s="9"/>
      <c r="G33" s="9"/>
      <c r="H33" s="9"/>
      <c r="I33" s="14">
        <f>Formulari!H54</f>
        <v>0</v>
      </c>
      <c r="J33" s="14">
        <f>Formulari!N54</f>
        <v>0</v>
      </c>
      <c r="K33" s="14">
        <f>Formulari!H64</f>
        <v>0</v>
      </c>
      <c r="L33" s="14">
        <f>Formulari!N64</f>
        <v>0</v>
      </c>
      <c r="M33" s="14">
        <f>Formulari!H30</f>
        <v>0</v>
      </c>
      <c r="N33" s="16">
        <f>Formulari!N30</f>
        <v>0</v>
      </c>
      <c r="O33" s="14">
        <f>Formulari!H40</f>
        <v>6</v>
      </c>
      <c r="P33" s="14">
        <f>Formulari!N40</f>
        <v>8</v>
      </c>
      <c r="Q33" s="9" t="s">
        <v>457</v>
      </c>
      <c r="R33" s="9">
        <f t="shared" si="0"/>
        <v>14</v>
      </c>
    </row>
    <row r="34" spans="1:18" ht="15" x14ac:dyDescent="0.25">
      <c r="A34" s="32" t="str">
        <f>Formulari!$C$12</f>
        <v>0451</v>
      </c>
      <c r="B34" s="13" t="str">
        <f>Formulari!$D$12</f>
        <v>Consorci d'Atenció Primària de Salut Barcelona Esquerra</v>
      </c>
      <c r="C34" s="8" t="s">
        <v>15</v>
      </c>
      <c r="D34" s="8" t="s">
        <v>24</v>
      </c>
      <c r="E34" s="7"/>
      <c r="F34" s="7"/>
      <c r="G34" s="7"/>
      <c r="H34" s="7"/>
      <c r="I34" s="6">
        <f>Formulari!H55</f>
        <v>0</v>
      </c>
      <c r="J34" s="6">
        <f>Formulari!N55</f>
        <v>0</v>
      </c>
      <c r="K34" s="14">
        <f>Formulari!H65</f>
        <v>0</v>
      </c>
      <c r="L34" s="14">
        <f>Formulari!N65</f>
        <v>0</v>
      </c>
      <c r="M34" s="14">
        <f>Formulari!H31</f>
        <v>0</v>
      </c>
      <c r="N34" s="14">
        <f>Formulari!N31</f>
        <v>0</v>
      </c>
      <c r="O34" s="14">
        <f>Formulari!H41</f>
        <v>0</v>
      </c>
      <c r="P34" s="14">
        <f>Formulari!N41</f>
        <v>0</v>
      </c>
      <c r="Q34" s="9" t="s">
        <v>457</v>
      </c>
      <c r="R34" s="9">
        <f t="shared" ref="R34:R53" si="1">SUM(E34:P34)</f>
        <v>0</v>
      </c>
    </row>
    <row r="35" spans="1:18" ht="15" x14ac:dyDescent="0.25">
      <c r="A35" s="32" t="str">
        <f>Formulari!$C$12</f>
        <v>0451</v>
      </c>
      <c r="B35" s="13" t="str">
        <f>Formulari!$D$12</f>
        <v>Consorci d'Atenció Primària de Salut Barcelona Esquerra</v>
      </c>
      <c r="C35" s="8" t="s">
        <v>15</v>
      </c>
      <c r="D35" s="8" t="s">
        <v>26</v>
      </c>
      <c r="E35" s="7"/>
      <c r="F35" s="7"/>
      <c r="G35" s="7"/>
      <c r="H35" s="7"/>
      <c r="I35" s="6">
        <f>Formulari!H57</f>
        <v>0</v>
      </c>
      <c r="J35" s="6">
        <f>Formulari!N57</f>
        <v>0</v>
      </c>
      <c r="K35" s="14">
        <f>Formulari!H67</f>
        <v>0</v>
      </c>
      <c r="L35" s="14">
        <f>Formulari!N67</f>
        <v>0</v>
      </c>
      <c r="M35" s="14">
        <f>Formulari!H33</f>
        <v>0</v>
      </c>
      <c r="N35" s="14">
        <f>Formulari!N33</f>
        <v>0</v>
      </c>
      <c r="O35" s="14">
        <f>Formulari!H44</f>
        <v>0</v>
      </c>
      <c r="P35" s="14">
        <f>Formulari!N44</f>
        <v>0</v>
      </c>
      <c r="Q35" s="9" t="s">
        <v>457</v>
      </c>
      <c r="R35" s="9">
        <f t="shared" si="1"/>
        <v>0</v>
      </c>
    </row>
    <row r="36" spans="1:18" ht="15" x14ac:dyDescent="0.25">
      <c r="A36" s="32" t="str">
        <f>Formulari!$C$12</f>
        <v>0451</v>
      </c>
      <c r="B36" s="13" t="str">
        <f>Formulari!$D$12</f>
        <v>Consorci d'Atenció Primària de Salut Barcelona Esquerra</v>
      </c>
      <c r="C36" s="8" t="s">
        <v>15</v>
      </c>
      <c r="D36" s="8" t="s">
        <v>25</v>
      </c>
      <c r="E36" s="7"/>
      <c r="F36" s="7"/>
      <c r="G36" s="7"/>
      <c r="H36" s="7"/>
      <c r="I36" s="6">
        <f>Formulari!H56</f>
        <v>0</v>
      </c>
      <c r="J36" s="6">
        <f>Formulari!N56</f>
        <v>0</v>
      </c>
      <c r="K36" s="14">
        <f>Formulari!H66</f>
        <v>0</v>
      </c>
      <c r="L36" s="14">
        <f>Formulari!N66</f>
        <v>0</v>
      </c>
      <c r="M36" s="14">
        <f>Formulari!H32</f>
        <v>0</v>
      </c>
      <c r="N36" s="14">
        <f>Formulari!N32</f>
        <v>0</v>
      </c>
      <c r="O36" s="14">
        <f>Formulari!H42</f>
        <v>0</v>
      </c>
      <c r="P36" s="14">
        <f>Formulari!N42</f>
        <v>3</v>
      </c>
      <c r="Q36" s="9" t="s">
        <v>457</v>
      </c>
      <c r="R36" s="9">
        <f t="shared" si="1"/>
        <v>3</v>
      </c>
    </row>
    <row r="37" spans="1:18" ht="15" x14ac:dyDescent="0.25">
      <c r="A37" s="30" t="str">
        <f>Formulari!$C$12</f>
        <v>0451</v>
      </c>
      <c r="B37" s="10" t="str">
        <f>Formulari!$D$12</f>
        <v>Consorci d'Atenció Primària de Salut Barcelona Esquerra</v>
      </c>
      <c r="C37" s="26" t="s">
        <v>16</v>
      </c>
      <c r="D37" s="26" t="s">
        <v>23</v>
      </c>
      <c r="E37" s="10"/>
      <c r="F37" s="10"/>
      <c r="G37" s="10"/>
      <c r="H37" s="10"/>
      <c r="I37" s="15">
        <f>Formulari!I49</f>
        <v>0</v>
      </c>
      <c r="J37" s="15">
        <f>Formulari!O49</f>
        <v>0</v>
      </c>
      <c r="K37" s="15">
        <f>Formulari!I59</f>
        <v>0</v>
      </c>
      <c r="L37" s="15">
        <f>Formulari!O59</f>
        <v>0</v>
      </c>
      <c r="M37" s="15">
        <f>Formulari!I25</f>
        <v>0</v>
      </c>
      <c r="N37" s="15">
        <f>Formulari!O25</f>
        <v>0</v>
      </c>
      <c r="O37" s="15">
        <f>Formulari!I35</f>
        <v>0</v>
      </c>
      <c r="P37" s="15">
        <f>Formulari!O35</f>
        <v>0</v>
      </c>
      <c r="Q37" s="11" t="s">
        <v>456</v>
      </c>
      <c r="R37" s="11">
        <f t="shared" si="1"/>
        <v>0</v>
      </c>
    </row>
    <row r="38" spans="1:18" ht="15" x14ac:dyDescent="0.25">
      <c r="A38" s="30" t="str">
        <f>Formulari!$C$12</f>
        <v>0451</v>
      </c>
      <c r="B38" s="10" t="str">
        <f>Formulari!$D$12</f>
        <v>Consorci d'Atenció Primària de Salut Barcelona Esquerra</v>
      </c>
      <c r="C38" s="26" t="s">
        <v>16</v>
      </c>
      <c r="D38" s="26" t="s">
        <v>24</v>
      </c>
      <c r="E38" s="17"/>
      <c r="F38" s="17"/>
      <c r="G38" s="17"/>
      <c r="H38" s="17"/>
      <c r="I38" s="15">
        <f>Formulari!I50</f>
        <v>0</v>
      </c>
      <c r="J38" s="15">
        <f>Formulari!O50</f>
        <v>0</v>
      </c>
      <c r="K38" s="15">
        <f>Formulari!I60</f>
        <v>0</v>
      </c>
      <c r="L38" s="15">
        <f>Formulari!O60</f>
        <v>0</v>
      </c>
      <c r="M38" s="15">
        <f>Formulari!I26</f>
        <v>0</v>
      </c>
      <c r="N38" s="15">
        <f>Formulari!O26</f>
        <v>0</v>
      </c>
      <c r="O38" s="15">
        <f>Formulari!I36</f>
        <v>0</v>
      </c>
      <c r="P38" s="15">
        <f>Formulari!O36</f>
        <v>0</v>
      </c>
      <c r="Q38" s="11" t="s">
        <v>456</v>
      </c>
      <c r="R38" s="11">
        <f t="shared" si="1"/>
        <v>0</v>
      </c>
    </row>
    <row r="39" spans="1:18" ht="15" x14ac:dyDescent="0.25">
      <c r="A39" s="30" t="str">
        <f>Formulari!$C$12</f>
        <v>0451</v>
      </c>
      <c r="B39" s="10" t="str">
        <f>Formulari!$D$12</f>
        <v>Consorci d'Atenció Primària de Salut Barcelona Esquerra</v>
      </c>
      <c r="C39" s="26" t="s">
        <v>16</v>
      </c>
      <c r="D39" s="26" t="s">
        <v>26</v>
      </c>
      <c r="E39" s="17"/>
      <c r="F39" s="17"/>
      <c r="G39" s="17"/>
      <c r="H39" s="17"/>
      <c r="I39" s="15">
        <f>Formulari!I52</f>
        <v>0</v>
      </c>
      <c r="J39" s="15">
        <f>Formulari!O52</f>
        <v>0</v>
      </c>
      <c r="K39" s="15">
        <f>Formulari!I62</f>
        <v>0</v>
      </c>
      <c r="L39" s="15">
        <f>Formulari!O62</f>
        <v>0</v>
      </c>
      <c r="M39" s="15">
        <f>Formulari!I28</f>
        <v>0</v>
      </c>
      <c r="N39" s="15">
        <f>Formulari!O28</f>
        <v>0</v>
      </c>
      <c r="O39" s="15">
        <f>Formulari!I38</f>
        <v>0</v>
      </c>
      <c r="P39" s="15">
        <f>Formulari!O38</f>
        <v>0</v>
      </c>
      <c r="Q39" s="11" t="s">
        <v>456</v>
      </c>
      <c r="R39" s="11">
        <f t="shared" si="1"/>
        <v>0</v>
      </c>
    </row>
    <row r="40" spans="1:18" ht="15" x14ac:dyDescent="0.25">
      <c r="A40" s="30" t="str">
        <f>Formulari!$C$12</f>
        <v>0451</v>
      </c>
      <c r="B40" s="10" t="str">
        <f>Formulari!$D$12</f>
        <v>Consorci d'Atenció Primària de Salut Barcelona Esquerra</v>
      </c>
      <c r="C40" s="26" t="s">
        <v>16</v>
      </c>
      <c r="D40" s="26" t="s">
        <v>25</v>
      </c>
      <c r="E40" s="17"/>
      <c r="F40" s="17"/>
      <c r="G40" s="17"/>
      <c r="H40" s="17"/>
      <c r="I40" s="15">
        <f>Formulari!I51</f>
        <v>0</v>
      </c>
      <c r="J40" s="15">
        <f>Formulari!O51</f>
        <v>0</v>
      </c>
      <c r="K40" s="12">
        <f>Formulari!I61</f>
        <v>0</v>
      </c>
      <c r="L40" s="12">
        <f>Formulari!O61</f>
        <v>0</v>
      </c>
      <c r="M40" s="15">
        <f>Formulari!I27</f>
        <v>0</v>
      </c>
      <c r="N40" s="15">
        <f>Formulari!O27</f>
        <v>0</v>
      </c>
      <c r="O40" s="15">
        <f>Formulari!I37</f>
        <v>0</v>
      </c>
      <c r="P40" s="15">
        <f>Formulari!O37</f>
        <v>0</v>
      </c>
      <c r="Q40" s="11" t="s">
        <v>456</v>
      </c>
      <c r="R40" s="11">
        <f t="shared" si="1"/>
        <v>0</v>
      </c>
    </row>
    <row r="41" spans="1:18" ht="15" x14ac:dyDescent="0.25">
      <c r="A41" s="30" t="str">
        <f>Formulari!$C$12</f>
        <v>0451</v>
      </c>
      <c r="B41" s="10" t="str">
        <f>Formulari!$D$12</f>
        <v>Consorci d'Atenció Primària de Salut Barcelona Esquerra</v>
      </c>
      <c r="C41" s="26" t="s">
        <v>16</v>
      </c>
      <c r="D41" s="26" t="s">
        <v>23</v>
      </c>
      <c r="E41" s="10"/>
      <c r="F41" s="10"/>
      <c r="G41" s="10"/>
      <c r="H41" s="10"/>
      <c r="I41" s="15">
        <f>Formulari!I54</f>
        <v>0</v>
      </c>
      <c r="J41" s="15">
        <f>Formulari!O54</f>
        <v>0</v>
      </c>
      <c r="K41" s="15">
        <f>Formulari!I64</f>
        <v>0</v>
      </c>
      <c r="L41" s="15">
        <f>Formulari!O64</f>
        <v>0</v>
      </c>
      <c r="M41" s="12">
        <f>Formulari!I30</f>
        <v>0</v>
      </c>
      <c r="N41" s="15">
        <f>Formulari!O30</f>
        <v>0</v>
      </c>
      <c r="O41" s="15">
        <f>Formulari!I40</f>
        <v>0</v>
      </c>
      <c r="P41" s="15">
        <f>Formulari!O40</f>
        <v>0</v>
      </c>
      <c r="Q41" s="11" t="s">
        <v>457</v>
      </c>
      <c r="R41" s="11">
        <f t="shared" si="1"/>
        <v>0</v>
      </c>
    </row>
    <row r="42" spans="1:18" ht="15" x14ac:dyDescent="0.25">
      <c r="A42" s="30" t="str">
        <f>Formulari!$C$12</f>
        <v>0451</v>
      </c>
      <c r="B42" s="10" t="str">
        <f>Formulari!$D$12</f>
        <v>Consorci d'Atenció Primària de Salut Barcelona Esquerra</v>
      </c>
      <c r="C42" s="26" t="s">
        <v>16</v>
      </c>
      <c r="D42" s="26" t="s">
        <v>24</v>
      </c>
      <c r="E42" s="17"/>
      <c r="F42" s="17"/>
      <c r="G42" s="17"/>
      <c r="H42" s="17"/>
      <c r="I42" s="31">
        <f>Formulari!I55</f>
        <v>0</v>
      </c>
      <c r="J42" s="31">
        <f>Formulari!O55</f>
        <v>0</v>
      </c>
      <c r="K42" s="15">
        <f>Formulari!I65</f>
        <v>0</v>
      </c>
      <c r="L42" s="15">
        <f>Formulari!O65</f>
        <v>0</v>
      </c>
      <c r="M42" s="12">
        <f>Formulari!I31</f>
        <v>0</v>
      </c>
      <c r="N42" s="12">
        <f>Formulari!O31</f>
        <v>0</v>
      </c>
      <c r="O42" s="15">
        <f>Formulari!I41</f>
        <v>0</v>
      </c>
      <c r="P42" s="15">
        <f>Formulari!O41</f>
        <v>0</v>
      </c>
      <c r="Q42" s="11" t="s">
        <v>457</v>
      </c>
      <c r="R42" s="11">
        <f t="shared" si="1"/>
        <v>0</v>
      </c>
    </row>
    <row r="43" spans="1:18" ht="15" x14ac:dyDescent="0.25">
      <c r="A43" s="30" t="str">
        <f>Formulari!$C$12</f>
        <v>0451</v>
      </c>
      <c r="B43" s="10" t="str">
        <f>Formulari!$D$12</f>
        <v>Consorci d'Atenció Primària de Salut Barcelona Esquerra</v>
      </c>
      <c r="C43" s="26" t="s">
        <v>16</v>
      </c>
      <c r="D43" s="26" t="s">
        <v>26</v>
      </c>
      <c r="E43" s="17"/>
      <c r="F43" s="17"/>
      <c r="G43" s="17"/>
      <c r="H43" s="17"/>
      <c r="I43" s="31">
        <f>Formulari!I57</f>
        <v>0</v>
      </c>
      <c r="J43" s="31">
        <f>Formulari!O57</f>
        <v>0</v>
      </c>
      <c r="K43" s="15">
        <f>Formulari!I67</f>
        <v>0</v>
      </c>
      <c r="L43" s="15">
        <f>Formulari!O67</f>
        <v>0</v>
      </c>
      <c r="M43" s="12">
        <f>Formulari!I33</f>
        <v>0</v>
      </c>
      <c r="N43" s="12">
        <f>Formulari!O33</f>
        <v>0</v>
      </c>
      <c r="O43" s="15">
        <f>Formulari!I44</f>
        <v>0</v>
      </c>
      <c r="P43" s="15">
        <f>Formulari!O44</f>
        <v>0</v>
      </c>
      <c r="Q43" s="11" t="s">
        <v>457</v>
      </c>
      <c r="R43" s="11">
        <f t="shared" si="1"/>
        <v>0</v>
      </c>
    </row>
    <row r="44" spans="1:18" ht="15" x14ac:dyDescent="0.25">
      <c r="A44" s="30" t="str">
        <f>Formulari!$C$12</f>
        <v>0451</v>
      </c>
      <c r="B44" s="10" t="str">
        <f>Formulari!$D$12</f>
        <v>Consorci d'Atenció Primària de Salut Barcelona Esquerra</v>
      </c>
      <c r="C44" s="26" t="s">
        <v>16</v>
      </c>
      <c r="D44" s="26" t="s">
        <v>25</v>
      </c>
      <c r="E44" s="17"/>
      <c r="F44" s="17"/>
      <c r="G44" s="17"/>
      <c r="H44" s="17"/>
      <c r="I44" s="31">
        <f>Formulari!I56</f>
        <v>0</v>
      </c>
      <c r="J44" s="31">
        <f>Formulari!O56</f>
        <v>0</v>
      </c>
      <c r="K44" s="15">
        <f>Formulari!I66</f>
        <v>0</v>
      </c>
      <c r="L44" s="15">
        <f>Formulari!O66</f>
        <v>0</v>
      </c>
      <c r="M44" s="12">
        <f>Formulari!I32</f>
        <v>0</v>
      </c>
      <c r="N44" s="12">
        <f>Formulari!O32</f>
        <v>0</v>
      </c>
      <c r="O44" s="12">
        <f>Formulari!I42</f>
        <v>0</v>
      </c>
      <c r="P44" s="15">
        <f>Formulari!O42</f>
        <v>0</v>
      </c>
      <c r="Q44" s="11" t="s">
        <v>457</v>
      </c>
      <c r="R44" s="11">
        <f t="shared" si="1"/>
        <v>0</v>
      </c>
    </row>
    <row r="45" spans="1:18" ht="15" x14ac:dyDescent="0.25">
      <c r="A45" s="32" t="str">
        <f>Formulari!$C$12</f>
        <v>0451</v>
      </c>
      <c r="B45" s="13" t="str">
        <f>Formulari!$D$12</f>
        <v>Consorci d'Atenció Primària de Salut Barcelona Esquerra</v>
      </c>
      <c r="C45" s="8" t="s">
        <v>459</v>
      </c>
      <c r="D45" s="8" t="s">
        <v>23</v>
      </c>
      <c r="E45" s="6">
        <f>Formulari!E20+Formulari!F20+Formulari!G20+Formulari!H20+Formulari!E21+Formulari!F21+Formulari!G21+Formulari!H21</f>
        <v>1</v>
      </c>
      <c r="F45" s="6">
        <f>Formulari!K20+Formulari!L20+Formulari!M20+Formulari!N20+Formulari!K21+Formulari!L21+Formulari!M21+Formulari!N21</f>
        <v>0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8" t="s">
        <v>456</v>
      </c>
      <c r="R45" s="14">
        <f>SUM(E45:P45)</f>
        <v>1</v>
      </c>
    </row>
    <row r="46" spans="1:18" ht="15" x14ac:dyDescent="0.25">
      <c r="A46" s="32" t="str">
        <f>Formulari!$C$12</f>
        <v>0451</v>
      </c>
      <c r="B46" s="13" t="str">
        <f>Formulari!$D$12</f>
        <v>Consorci d'Atenció Primària de Salut Barcelona Esquerra</v>
      </c>
      <c r="C46" s="8" t="s">
        <v>17</v>
      </c>
      <c r="D46" s="8" t="s">
        <v>23</v>
      </c>
      <c r="E46" s="13"/>
      <c r="F46" s="13"/>
      <c r="G46" s="13"/>
      <c r="H46" s="13"/>
      <c r="I46" s="16">
        <f>Formulari!J49</f>
        <v>0</v>
      </c>
      <c r="J46" s="16">
        <f>Formulari!P49</f>
        <v>0</v>
      </c>
      <c r="K46" s="16">
        <f>Formulari!J59</f>
        <v>0</v>
      </c>
      <c r="L46" s="16">
        <f>Formulari!P59</f>
        <v>0</v>
      </c>
      <c r="M46" s="16">
        <f>Formulari!J25</f>
        <v>0</v>
      </c>
      <c r="N46" s="16">
        <f>Formulari!P25</f>
        <v>0</v>
      </c>
      <c r="O46" s="16">
        <f>Formulari!J35</f>
        <v>0</v>
      </c>
      <c r="P46" s="16">
        <f>Formulari!P35</f>
        <v>0</v>
      </c>
      <c r="Q46" s="9" t="s">
        <v>456</v>
      </c>
      <c r="R46" s="9">
        <f t="shared" si="1"/>
        <v>0</v>
      </c>
    </row>
    <row r="47" spans="1:18" ht="15" x14ac:dyDescent="0.25">
      <c r="A47" s="32" t="str">
        <f>Formulari!$C$12</f>
        <v>0451</v>
      </c>
      <c r="B47" s="13" t="str">
        <f>Formulari!$D$12</f>
        <v>Consorci d'Atenció Primària de Salut Barcelona Esquerra</v>
      </c>
      <c r="C47" s="8" t="s">
        <v>17</v>
      </c>
      <c r="D47" s="8" t="s">
        <v>24</v>
      </c>
      <c r="E47" s="7"/>
      <c r="F47" s="7"/>
      <c r="G47" s="7"/>
      <c r="H47" s="7"/>
      <c r="I47" s="16">
        <f>Formulari!J50</f>
        <v>0</v>
      </c>
      <c r="J47" s="16">
        <f>Formulari!P50</f>
        <v>0</v>
      </c>
      <c r="K47" s="16">
        <f>Formulari!J60</f>
        <v>0</v>
      </c>
      <c r="L47" s="16">
        <f>Formulari!P60</f>
        <v>0</v>
      </c>
      <c r="M47" s="16">
        <f>Formulari!J26</f>
        <v>0</v>
      </c>
      <c r="N47" s="16">
        <f>Formulari!P26</f>
        <v>0</v>
      </c>
      <c r="O47" s="16">
        <f>Formulari!J36</f>
        <v>0</v>
      </c>
      <c r="P47" s="16">
        <f>Formulari!P36</f>
        <v>0</v>
      </c>
      <c r="Q47" s="9" t="s">
        <v>456</v>
      </c>
      <c r="R47" s="9">
        <f t="shared" si="1"/>
        <v>0</v>
      </c>
    </row>
    <row r="48" spans="1:18" ht="15" x14ac:dyDescent="0.25">
      <c r="A48" s="32" t="str">
        <f>Formulari!$C$12</f>
        <v>0451</v>
      </c>
      <c r="B48" s="13" t="str">
        <f>Formulari!$D$12</f>
        <v>Consorci d'Atenció Primària de Salut Barcelona Esquerra</v>
      </c>
      <c r="C48" s="8" t="s">
        <v>17</v>
      </c>
      <c r="D48" s="8" t="s">
        <v>26</v>
      </c>
      <c r="E48" s="7"/>
      <c r="F48" s="7"/>
      <c r="G48" s="7"/>
      <c r="H48" s="7"/>
      <c r="I48" s="16">
        <f>Formulari!J52</f>
        <v>0</v>
      </c>
      <c r="J48" s="16">
        <f>Formulari!P52</f>
        <v>0</v>
      </c>
      <c r="K48" s="28">
        <f>Formulari!J62</f>
        <v>0</v>
      </c>
      <c r="L48" s="28">
        <f>Formulari!P62</f>
        <v>0</v>
      </c>
      <c r="M48" s="16">
        <f>Formulari!J28</f>
        <v>0</v>
      </c>
      <c r="N48" s="16">
        <f>Formulari!P28</f>
        <v>0</v>
      </c>
      <c r="O48" s="16">
        <f>Formulari!J38</f>
        <v>0</v>
      </c>
      <c r="P48" s="16">
        <f>Formulari!P38</f>
        <v>0</v>
      </c>
      <c r="Q48" s="9" t="s">
        <v>456</v>
      </c>
      <c r="R48" s="9">
        <f t="shared" si="1"/>
        <v>0</v>
      </c>
    </row>
    <row r="49" spans="1:18" ht="15" x14ac:dyDescent="0.25">
      <c r="A49" s="32" t="str">
        <f>Formulari!$C$12</f>
        <v>0451</v>
      </c>
      <c r="B49" s="13" t="str">
        <f>Formulari!$D$12</f>
        <v>Consorci d'Atenció Primària de Salut Barcelona Esquerra</v>
      </c>
      <c r="C49" s="8" t="s">
        <v>17</v>
      </c>
      <c r="D49" s="8" t="s">
        <v>25</v>
      </c>
      <c r="E49" s="7"/>
      <c r="F49" s="7"/>
      <c r="G49" s="7"/>
      <c r="H49" s="7"/>
      <c r="I49" s="16">
        <f>Formulari!J51</f>
        <v>0</v>
      </c>
      <c r="J49" s="16">
        <f>Formulari!P51</f>
        <v>0</v>
      </c>
      <c r="K49" s="14">
        <f>Formulari!J61</f>
        <v>0</v>
      </c>
      <c r="L49" s="14">
        <f>Formulari!P61</f>
        <v>0</v>
      </c>
      <c r="M49" s="16">
        <f>Formulari!J27</f>
        <v>0</v>
      </c>
      <c r="N49" s="16">
        <f>Formulari!P27</f>
        <v>0</v>
      </c>
      <c r="O49" s="16">
        <f>Formulari!J37</f>
        <v>0</v>
      </c>
      <c r="P49" s="16">
        <f>Formulari!P37</f>
        <v>0</v>
      </c>
      <c r="Q49" s="9" t="s">
        <v>456</v>
      </c>
      <c r="R49" s="9">
        <f t="shared" si="1"/>
        <v>0</v>
      </c>
    </row>
    <row r="50" spans="1:18" ht="15" x14ac:dyDescent="0.25">
      <c r="A50" s="33" t="str">
        <f>Formulari!$C$12</f>
        <v>0451</v>
      </c>
      <c r="B50" s="29" t="str">
        <f>Formulari!$D$12</f>
        <v>Consorci d'Atenció Primària de Salut Barcelona Esquerra</v>
      </c>
      <c r="C50" s="34" t="s">
        <v>17</v>
      </c>
      <c r="D50" s="34" t="s">
        <v>23</v>
      </c>
      <c r="E50" s="29"/>
      <c r="F50" s="29"/>
      <c r="G50" s="29"/>
      <c r="H50" s="29"/>
      <c r="I50" s="18">
        <f>Formulari!J54</f>
        <v>0</v>
      </c>
      <c r="J50" s="18">
        <f>Formulari!P54</f>
        <v>0</v>
      </c>
      <c r="K50" s="18">
        <f>Formulari!J64</f>
        <v>0</v>
      </c>
      <c r="L50" s="18">
        <f>Formulari!P64</f>
        <v>0</v>
      </c>
      <c r="M50" s="19">
        <f>Formulari!J30</f>
        <v>0</v>
      </c>
      <c r="N50" s="18">
        <f>Formulari!P30</f>
        <v>0</v>
      </c>
      <c r="O50" s="18">
        <f>Formulari!J40</f>
        <v>0</v>
      </c>
      <c r="P50" s="18">
        <f>Formulari!P40</f>
        <v>0</v>
      </c>
      <c r="Q50" s="20" t="s">
        <v>457</v>
      </c>
      <c r="R50" s="20">
        <f t="shared" si="1"/>
        <v>0</v>
      </c>
    </row>
    <row r="51" spans="1:18" ht="15" x14ac:dyDescent="0.25">
      <c r="A51" s="32" t="str">
        <f>Formulari!$C$12</f>
        <v>0451</v>
      </c>
      <c r="B51" s="13" t="str">
        <f>Formulari!$D$12</f>
        <v>Consorci d'Atenció Primària de Salut Barcelona Esquerra</v>
      </c>
      <c r="C51" s="8" t="s">
        <v>17</v>
      </c>
      <c r="D51" s="8" t="s">
        <v>24</v>
      </c>
      <c r="E51" s="7"/>
      <c r="F51" s="7"/>
      <c r="G51" s="7"/>
      <c r="H51" s="7"/>
      <c r="I51" s="6">
        <f>Formulari!J55</f>
        <v>0</v>
      </c>
      <c r="J51" s="6">
        <f>Formulari!P55</f>
        <v>0</v>
      </c>
      <c r="K51" s="16">
        <f>Formulari!J65</f>
        <v>0</v>
      </c>
      <c r="L51" s="16">
        <f>Formulari!P65</f>
        <v>0</v>
      </c>
      <c r="M51" s="14">
        <f>Formulari!J31</f>
        <v>0</v>
      </c>
      <c r="N51" s="14">
        <f>Formulari!P31</f>
        <v>0</v>
      </c>
      <c r="O51" s="16">
        <f>Formulari!J41</f>
        <v>0</v>
      </c>
      <c r="P51" s="16">
        <f>Formulari!P41</f>
        <v>0</v>
      </c>
      <c r="Q51" s="9" t="s">
        <v>457</v>
      </c>
      <c r="R51" s="9">
        <f t="shared" si="1"/>
        <v>0</v>
      </c>
    </row>
    <row r="52" spans="1:18" ht="15" x14ac:dyDescent="0.25">
      <c r="A52" s="32" t="str">
        <f>Formulari!$C$12</f>
        <v>0451</v>
      </c>
      <c r="B52" s="13" t="str">
        <f>Formulari!$D$12</f>
        <v>Consorci d'Atenció Primària de Salut Barcelona Esquerra</v>
      </c>
      <c r="C52" s="8" t="s">
        <v>17</v>
      </c>
      <c r="D52" s="8" t="s">
        <v>26</v>
      </c>
      <c r="E52" s="7"/>
      <c r="F52" s="7"/>
      <c r="G52" s="7"/>
      <c r="H52" s="7"/>
      <c r="I52" s="6">
        <f>Formulari!J57</f>
        <v>0</v>
      </c>
      <c r="J52" s="6">
        <f>Formulari!P57</f>
        <v>0</v>
      </c>
      <c r="K52" s="16">
        <f>Formulari!J67</f>
        <v>0</v>
      </c>
      <c r="L52" s="16">
        <f>Formulari!P67</f>
        <v>0</v>
      </c>
      <c r="M52" s="14">
        <f>Formulari!J33</f>
        <v>0</v>
      </c>
      <c r="N52" s="14">
        <f>Formulari!P33</f>
        <v>0</v>
      </c>
      <c r="O52" s="16">
        <f>Formulari!J44</f>
        <v>0</v>
      </c>
      <c r="P52" s="16">
        <f>Formulari!P44</f>
        <v>0</v>
      </c>
      <c r="Q52" s="9" t="s">
        <v>457</v>
      </c>
      <c r="R52" s="9">
        <f t="shared" si="1"/>
        <v>0</v>
      </c>
    </row>
    <row r="53" spans="1:18" ht="15" x14ac:dyDescent="0.25">
      <c r="A53" s="32" t="str">
        <f>Formulari!$C$12</f>
        <v>0451</v>
      </c>
      <c r="B53" s="13" t="str">
        <f>Formulari!$D$12</f>
        <v>Consorci d'Atenció Primària de Salut Barcelona Esquerra</v>
      </c>
      <c r="C53" s="8" t="s">
        <v>17</v>
      </c>
      <c r="D53" s="8" t="s">
        <v>25</v>
      </c>
      <c r="E53" s="7"/>
      <c r="F53" s="7"/>
      <c r="G53" s="7"/>
      <c r="H53" s="7"/>
      <c r="I53" s="6">
        <f>Formulari!J56</f>
        <v>0</v>
      </c>
      <c r="J53" s="6">
        <f>Formulari!P56</f>
        <v>0</v>
      </c>
      <c r="K53" s="16">
        <f>Formulari!J66</f>
        <v>0</v>
      </c>
      <c r="L53" s="16">
        <f>Formulari!P66</f>
        <v>0</v>
      </c>
      <c r="M53" s="14">
        <f>Formulari!J32</f>
        <v>0</v>
      </c>
      <c r="N53" s="14">
        <f>Formulari!P32</f>
        <v>0</v>
      </c>
      <c r="O53" s="14">
        <f>Formulari!J42</f>
        <v>0</v>
      </c>
      <c r="P53" s="16">
        <f>Formulari!P42</f>
        <v>0</v>
      </c>
      <c r="Q53" s="9" t="s">
        <v>457</v>
      </c>
      <c r="R53" s="9">
        <f t="shared" si="1"/>
        <v>0</v>
      </c>
    </row>
  </sheetData>
  <autoFilter ref="A1:R53" xr:uid="{560E41B1-C3E4-4AEF-A43A-AA48C8F0488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7E686-6F39-4218-A765-CADA1DAFC874}">
  <sheetPr>
    <tabColor theme="0"/>
  </sheetPr>
  <dimension ref="A1:K69"/>
  <sheetViews>
    <sheetView topLeftCell="B1" workbookViewId="0">
      <selection activeCell="K26" sqref="K26"/>
    </sheetView>
  </sheetViews>
  <sheetFormatPr baseColWidth="10" defaultColWidth="9.140625" defaultRowHeight="12.75" x14ac:dyDescent="0.2"/>
  <cols>
    <col min="1" max="1" width="10.7109375" bestFit="1" customWidth="1"/>
    <col min="2" max="2" width="37" bestFit="1" customWidth="1"/>
    <col min="3" max="3" width="8.140625" bestFit="1" customWidth="1"/>
    <col min="4" max="4" width="18" bestFit="1" customWidth="1"/>
    <col min="5" max="5" width="15.7109375" bestFit="1" customWidth="1"/>
    <col min="6" max="6" width="7.42578125" bestFit="1" customWidth="1"/>
    <col min="7" max="7" width="12" bestFit="1" customWidth="1"/>
    <col min="8" max="8" width="7.5703125" bestFit="1" customWidth="1"/>
    <col min="9" max="9" width="24.85546875" bestFit="1" customWidth="1"/>
    <col min="10" max="10" width="30" bestFit="1" customWidth="1"/>
    <col min="11" max="11" width="30.85546875" bestFit="1" customWidth="1"/>
    <col min="12" max="12" width="8.85546875" bestFit="1" customWidth="1"/>
    <col min="13" max="14" width="13" bestFit="1" customWidth="1"/>
    <col min="15" max="16" width="15.42578125" bestFit="1" customWidth="1"/>
    <col min="17" max="17" width="15.7109375" bestFit="1" customWidth="1"/>
    <col min="18" max="18" width="7.42578125" bestFit="1" customWidth="1"/>
    <col min="19" max="19" width="24.85546875" bestFit="1" customWidth="1"/>
    <col min="20" max="20" width="24.140625" bestFit="1" customWidth="1"/>
    <col min="21" max="21" width="31.42578125" bestFit="1" customWidth="1"/>
    <col min="22" max="22" width="30" bestFit="1" customWidth="1"/>
    <col min="23" max="23" width="30.85546875" bestFit="1" customWidth="1"/>
  </cols>
  <sheetData>
    <row r="1" spans="1:11" x14ac:dyDescent="0.2">
      <c r="A1" s="35" t="s">
        <v>438</v>
      </c>
      <c r="B1" s="27" t="s">
        <v>439</v>
      </c>
      <c r="C1" s="27" t="s">
        <v>440</v>
      </c>
      <c r="D1" s="27" t="s">
        <v>441</v>
      </c>
      <c r="E1" s="27" t="s">
        <v>454</v>
      </c>
      <c r="F1" s="27" t="s">
        <v>455</v>
      </c>
      <c r="G1" s="27" t="s">
        <v>460</v>
      </c>
      <c r="H1" s="36" t="s">
        <v>461</v>
      </c>
      <c r="I1" s="27" t="s">
        <v>462</v>
      </c>
      <c r="J1" s="27" t="s">
        <v>463</v>
      </c>
      <c r="K1" s="27" t="s">
        <v>464</v>
      </c>
    </row>
    <row r="2" spans="1:11" x14ac:dyDescent="0.2">
      <c r="A2" s="37">
        <v>7210</v>
      </c>
      <c r="B2" s="24" t="s">
        <v>153</v>
      </c>
      <c r="C2" s="24" t="s">
        <v>465</v>
      </c>
      <c r="D2" s="24" t="s">
        <v>23</v>
      </c>
      <c r="E2" s="24" t="s">
        <v>456</v>
      </c>
      <c r="F2" s="24"/>
      <c r="G2" s="24" t="s">
        <v>443</v>
      </c>
      <c r="H2" s="38">
        <v>0</v>
      </c>
      <c r="I2" s="24">
        <f>Formulari!T20+Formulari!T21</f>
        <v>0</v>
      </c>
      <c r="J2" s="24"/>
      <c r="K2" s="24"/>
    </row>
    <row r="3" spans="1:11" x14ac:dyDescent="0.2">
      <c r="A3" s="39">
        <v>7210</v>
      </c>
      <c r="B3" s="25" t="s">
        <v>153</v>
      </c>
      <c r="C3" s="25" t="s">
        <v>465</v>
      </c>
      <c r="D3" s="25" t="s">
        <v>23</v>
      </c>
      <c r="E3" s="25" t="s">
        <v>456</v>
      </c>
      <c r="F3" s="25"/>
      <c r="G3" s="25" t="s">
        <v>442</v>
      </c>
      <c r="H3" s="40">
        <v>1</v>
      </c>
      <c r="I3" s="25">
        <f>Formulari!S20+Formulari!S21</f>
        <v>0</v>
      </c>
      <c r="J3" s="25"/>
      <c r="K3" s="25"/>
    </row>
    <row r="4" spans="1:11" x14ac:dyDescent="0.2">
      <c r="A4" s="37">
        <v>7210</v>
      </c>
      <c r="B4" s="24" t="s">
        <v>153</v>
      </c>
      <c r="C4" s="24" t="s">
        <v>465</v>
      </c>
      <c r="D4" s="24" t="s">
        <v>23</v>
      </c>
      <c r="E4" s="24" t="s">
        <v>457</v>
      </c>
      <c r="F4" s="24"/>
      <c r="G4" s="24" t="s">
        <v>447</v>
      </c>
      <c r="H4" s="38">
        <v>0</v>
      </c>
      <c r="I4" s="24">
        <f>Formulari!T54</f>
        <v>0</v>
      </c>
      <c r="J4" s="24"/>
      <c r="K4" s="24"/>
    </row>
    <row r="5" spans="1:11" x14ac:dyDescent="0.2">
      <c r="A5" s="37">
        <v>7210</v>
      </c>
      <c r="B5" s="24" t="s">
        <v>153</v>
      </c>
      <c r="C5" s="24" t="s">
        <v>465</v>
      </c>
      <c r="D5" s="24" t="s">
        <v>24</v>
      </c>
      <c r="E5" s="24" t="s">
        <v>457</v>
      </c>
      <c r="F5" s="24"/>
      <c r="G5" s="24" t="s">
        <v>447</v>
      </c>
      <c r="H5" s="38">
        <v>0</v>
      </c>
      <c r="I5" s="24">
        <f>Formulari!T55</f>
        <v>0</v>
      </c>
      <c r="J5" s="24"/>
      <c r="K5" s="24"/>
    </row>
    <row r="6" spans="1:11" x14ac:dyDescent="0.2">
      <c r="A6" s="37">
        <v>7210</v>
      </c>
      <c r="B6" s="24" t="s">
        <v>153</v>
      </c>
      <c r="C6" s="24" t="s">
        <v>465</v>
      </c>
      <c r="D6" s="24" t="s">
        <v>26</v>
      </c>
      <c r="E6" s="24" t="s">
        <v>457</v>
      </c>
      <c r="F6" s="24"/>
      <c r="G6" s="24" t="s">
        <v>447</v>
      </c>
      <c r="H6" s="38">
        <v>0</v>
      </c>
      <c r="I6" s="24">
        <f>Formulari!T57</f>
        <v>0</v>
      </c>
      <c r="J6" s="24"/>
      <c r="K6" s="24"/>
    </row>
    <row r="7" spans="1:11" x14ac:dyDescent="0.2">
      <c r="A7" s="37">
        <v>7210</v>
      </c>
      <c r="B7" s="24" t="s">
        <v>153</v>
      </c>
      <c r="C7" s="24" t="s">
        <v>465</v>
      </c>
      <c r="D7" s="24" t="s">
        <v>25</v>
      </c>
      <c r="E7" s="24" t="s">
        <v>457</v>
      </c>
      <c r="F7" s="24"/>
      <c r="G7" s="24" t="s">
        <v>447</v>
      </c>
      <c r="H7" s="38">
        <v>0</v>
      </c>
      <c r="I7" s="24">
        <f>Formulari!T56</f>
        <v>0</v>
      </c>
      <c r="J7" s="24"/>
      <c r="K7" s="24"/>
    </row>
    <row r="8" spans="1:11" x14ac:dyDescent="0.2">
      <c r="A8" s="37">
        <v>7210</v>
      </c>
      <c r="B8" s="24" t="s">
        <v>153</v>
      </c>
      <c r="C8" s="24" t="s">
        <v>465</v>
      </c>
      <c r="D8" s="24" t="s">
        <v>23</v>
      </c>
      <c r="E8" s="24" t="s">
        <v>456</v>
      </c>
      <c r="F8" s="24"/>
      <c r="G8" s="24" t="s">
        <v>447</v>
      </c>
      <c r="H8" s="38">
        <v>0</v>
      </c>
      <c r="I8" s="24">
        <f>Formulari!T49</f>
        <v>0</v>
      </c>
      <c r="J8" s="24"/>
      <c r="K8" s="24"/>
    </row>
    <row r="9" spans="1:11" x14ac:dyDescent="0.2">
      <c r="A9" s="37">
        <v>7210</v>
      </c>
      <c r="B9" s="24" t="s">
        <v>153</v>
      </c>
      <c r="C9" s="24" t="s">
        <v>465</v>
      </c>
      <c r="D9" s="24" t="s">
        <v>24</v>
      </c>
      <c r="E9" s="24" t="s">
        <v>456</v>
      </c>
      <c r="F9" s="24"/>
      <c r="G9" s="24" t="s">
        <v>447</v>
      </c>
      <c r="H9" s="38">
        <v>0</v>
      </c>
      <c r="I9" s="24">
        <f>Formulari!T50</f>
        <v>0</v>
      </c>
      <c r="J9" s="24"/>
      <c r="K9" s="24"/>
    </row>
    <row r="10" spans="1:11" x14ac:dyDescent="0.2">
      <c r="A10" s="37">
        <v>7210</v>
      </c>
      <c r="B10" s="24" t="s">
        <v>153</v>
      </c>
      <c r="C10" s="24" t="s">
        <v>465</v>
      </c>
      <c r="D10" s="24" t="s">
        <v>26</v>
      </c>
      <c r="E10" s="24" t="s">
        <v>456</v>
      </c>
      <c r="F10" s="24"/>
      <c r="G10" s="24" t="s">
        <v>447</v>
      </c>
      <c r="H10" s="38">
        <v>0</v>
      </c>
      <c r="I10" s="24">
        <f>Formulari!T52</f>
        <v>0</v>
      </c>
      <c r="J10" s="24"/>
      <c r="K10" s="24"/>
    </row>
    <row r="11" spans="1:11" x14ac:dyDescent="0.2">
      <c r="A11" s="37">
        <v>7210</v>
      </c>
      <c r="B11" s="24" t="s">
        <v>153</v>
      </c>
      <c r="C11" s="24" t="s">
        <v>465</v>
      </c>
      <c r="D11" s="24" t="s">
        <v>25</v>
      </c>
      <c r="E11" s="24" t="s">
        <v>456</v>
      </c>
      <c r="F11" s="24"/>
      <c r="G11" s="24" t="s">
        <v>447</v>
      </c>
      <c r="H11" s="38">
        <v>0</v>
      </c>
      <c r="I11" s="24">
        <f>Formulari!T51</f>
        <v>0</v>
      </c>
      <c r="J11" s="24"/>
      <c r="K11" s="24"/>
    </row>
    <row r="12" spans="1:11" x14ac:dyDescent="0.2">
      <c r="A12" s="39">
        <v>7210</v>
      </c>
      <c r="B12" s="25" t="s">
        <v>153</v>
      </c>
      <c r="C12" s="25" t="s">
        <v>465</v>
      </c>
      <c r="D12" s="25" t="s">
        <v>23</v>
      </c>
      <c r="E12" s="25" t="s">
        <v>457</v>
      </c>
      <c r="F12" s="25"/>
      <c r="G12" s="25" t="s">
        <v>446</v>
      </c>
      <c r="H12" s="40">
        <v>0</v>
      </c>
      <c r="I12" s="25">
        <f>Formulari!S54</f>
        <v>0</v>
      </c>
      <c r="J12" s="25"/>
      <c r="K12" s="25"/>
    </row>
    <row r="13" spans="1:11" x14ac:dyDescent="0.2">
      <c r="A13" s="39">
        <v>7210</v>
      </c>
      <c r="B13" s="25" t="s">
        <v>153</v>
      </c>
      <c r="C13" s="25" t="s">
        <v>465</v>
      </c>
      <c r="D13" s="25" t="s">
        <v>24</v>
      </c>
      <c r="E13" s="25" t="s">
        <v>457</v>
      </c>
      <c r="F13" s="25"/>
      <c r="G13" s="25" t="s">
        <v>446</v>
      </c>
      <c r="H13" s="40">
        <v>0</v>
      </c>
      <c r="I13" s="25">
        <f>Formulari!S55</f>
        <v>0</v>
      </c>
      <c r="J13" s="25"/>
      <c r="K13" s="25"/>
    </row>
    <row r="14" spans="1:11" x14ac:dyDescent="0.2">
      <c r="A14" s="39">
        <v>7210</v>
      </c>
      <c r="B14" s="25" t="s">
        <v>153</v>
      </c>
      <c r="C14" s="25" t="s">
        <v>465</v>
      </c>
      <c r="D14" s="25" t="s">
        <v>26</v>
      </c>
      <c r="E14" s="25" t="s">
        <v>457</v>
      </c>
      <c r="F14" s="25"/>
      <c r="G14" s="25" t="s">
        <v>446</v>
      </c>
      <c r="H14" s="40">
        <v>0</v>
      </c>
      <c r="I14" s="25">
        <f>Formulari!S57</f>
        <v>0</v>
      </c>
      <c r="J14" s="25"/>
      <c r="K14" s="25"/>
    </row>
    <row r="15" spans="1:11" x14ac:dyDescent="0.2">
      <c r="A15" s="39">
        <v>7210</v>
      </c>
      <c r="B15" s="25" t="s">
        <v>153</v>
      </c>
      <c r="C15" s="25" t="s">
        <v>465</v>
      </c>
      <c r="D15" s="25" t="s">
        <v>25</v>
      </c>
      <c r="E15" s="25" t="s">
        <v>457</v>
      </c>
      <c r="F15" s="25"/>
      <c r="G15" s="25" t="s">
        <v>446</v>
      </c>
      <c r="H15" s="40">
        <v>0</v>
      </c>
      <c r="I15" s="25">
        <f>Formulari!S56</f>
        <v>0</v>
      </c>
      <c r="J15" s="25"/>
      <c r="K15" s="25"/>
    </row>
    <row r="16" spans="1:11" x14ac:dyDescent="0.2">
      <c r="A16" s="39">
        <v>7210</v>
      </c>
      <c r="B16" s="25" t="s">
        <v>153</v>
      </c>
      <c r="C16" s="25" t="s">
        <v>465</v>
      </c>
      <c r="D16" s="25" t="s">
        <v>23</v>
      </c>
      <c r="E16" s="25" t="s">
        <v>456</v>
      </c>
      <c r="F16" s="25"/>
      <c r="G16" s="25" t="s">
        <v>446</v>
      </c>
      <c r="H16" s="40">
        <v>0</v>
      </c>
      <c r="I16" s="25">
        <f>Formulari!S49</f>
        <v>0</v>
      </c>
      <c r="J16" s="25"/>
      <c r="K16" s="25"/>
    </row>
    <row r="17" spans="1:11" x14ac:dyDescent="0.2">
      <c r="A17" s="39">
        <v>7210</v>
      </c>
      <c r="B17" s="25" t="s">
        <v>153</v>
      </c>
      <c r="C17" s="25" t="s">
        <v>465</v>
      </c>
      <c r="D17" s="25" t="s">
        <v>24</v>
      </c>
      <c r="E17" s="25" t="s">
        <v>456</v>
      </c>
      <c r="F17" s="25"/>
      <c r="G17" s="25" t="s">
        <v>446</v>
      </c>
      <c r="H17" s="40">
        <v>0</v>
      </c>
      <c r="I17" s="25">
        <f>Formulari!S50</f>
        <v>0</v>
      </c>
      <c r="J17" s="25"/>
      <c r="K17" s="25"/>
    </row>
    <row r="18" spans="1:11" x14ac:dyDescent="0.2">
      <c r="A18" s="39">
        <v>7210</v>
      </c>
      <c r="B18" s="25" t="s">
        <v>153</v>
      </c>
      <c r="C18" s="25" t="s">
        <v>465</v>
      </c>
      <c r="D18" s="25" t="s">
        <v>26</v>
      </c>
      <c r="E18" s="25" t="s">
        <v>456</v>
      </c>
      <c r="F18" s="25"/>
      <c r="G18" s="25" t="s">
        <v>446</v>
      </c>
      <c r="H18" s="40">
        <v>0</v>
      </c>
      <c r="I18" s="25">
        <f>Formulari!S52</f>
        <v>0</v>
      </c>
      <c r="J18" s="25"/>
      <c r="K18" s="25"/>
    </row>
    <row r="19" spans="1:11" x14ac:dyDescent="0.2">
      <c r="A19" s="39">
        <v>7210</v>
      </c>
      <c r="B19" s="25" t="s">
        <v>153</v>
      </c>
      <c r="C19" s="25" t="s">
        <v>465</v>
      </c>
      <c r="D19" s="25" t="s">
        <v>25</v>
      </c>
      <c r="E19" s="25" t="s">
        <v>456</v>
      </c>
      <c r="F19" s="25"/>
      <c r="G19" s="25" t="s">
        <v>446</v>
      </c>
      <c r="H19" s="40">
        <v>0</v>
      </c>
      <c r="I19" s="25">
        <f>Formulari!S51</f>
        <v>0</v>
      </c>
      <c r="J19" s="25"/>
      <c r="K19" s="25"/>
    </row>
    <row r="20" spans="1:11" x14ac:dyDescent="0.2">
      <c r="A20" s="37">
        <v>7210</v>
      </c>
      <c r="B20" s="24" t="s">
        <v>153</v>
      </c>
      <c r="C20" s="24" t="s">
        <v>465</v>
      </c>
      <c r="D20" s="24" t="s">
        <v>23</v>
      </c>
      <c r="E20" s="24" t="s">
        <v>457</v>
      </c>
      <c r="F20" s="24"/>
      <c r="G20" s="24" t="s">
        <v>449</v>
      </c>
      <c r="H20" s="38">
        <v>0</v>
      </c>
      <c r="I20" s="24">
        <f>Formulari!T64</f>
        <v>0</v>
      </c>
      <c r="J20" s="24"/>
      <c r="K20" s="24"/>
    </row>
    <row r="21" spans="1:11" x14ac:dyDescent="0.2">
      <c r="A21" s="37">
        <v>7210</v>
      </c>
      <c r="B21" s="24" t="s">
        <v>153</v>
      </c>
      <c r="C21" s="24" t="s">
        <v>465</v>
      </c>
      <c r="D21" s="24" t="s">
        <v>24</v>
      </c>
      <c r="E21" s="24" t="s">
        <v>457</v>
      </c>
      <c r="F21" s="24"/>
      <c r="G21" s="24" t="s">
        <v>449</v>
      </c>
      <c r="H21" s="38">
        <v>0</v>
      </c>
      <c r="I21" s="24">
        <f>Formulari!T65</f>
        <v>0</v>
      </c>
      <c r="J21" s="24"/>
      <c r="K21" s="24"/>
    </row>
    <row r="22" spans="1:11" x14ac:dyDescent="0.2">
      <c r="A22" s="37">
        <v>7210</v>
      </c>
      <c r="B22" s="24" t="s">
        <v>153</v>
      </c>
      <c r="C22" s="24" t="s">
        <v>465</v>
      </c>
      <c r="D22" s="24" t="s">
        <v>26</v>
      </c>
      <c r="E22" s="24" t="s">
        <v>457</v>
      </c>
      <c r="F22" s="24"/>
      <c r="G22" s="24" t="s">
        <v>449</v>
      </c>
      <c r="H22" s="38">
        <v>0</v>
      </c>
      <c r="I22" s="24">
        <f>Formulari!T67</f>
        <v>0</v>
      </c>
      <c r="J22" s="24"/>
      <c r="K22" s="24"/>
    </row>
    <row r="23" spans="1:11" x14ac:dyDescent="0.2">
      <c r="A23" s="37">
        <v>7210</v>
      </c>
      <c r="B23" s="24" t="s">
        <v>153</v>
      </c>
      <c r="C23" s="24" t="s">
        <v>465</v>
      </c>
      <c r="D23" s="24" t="s">
        <v>25</v>
      </c>
      <c r="E23" s="24" t="s">
        <v>457</v>
      </c>
      <c r="F23" s="24"/>
      <c r="G23" s="24" t="s">
        <v>449</v>
      </c>
      <c r="H23" s="38">
        <v>0</v>
      </c>
      <c r="I23" s="24">
        <f>Formulari!T66</f>
        <v>0</v>
      </c>
      <c r="J23" s="24"/>
      <c r="K23" s="24"/>
    </row>
    <row r="24" spans="1:11" x14ac:dyDescent="0.2">
      <c r="A24" s="37">
        <v>7210</v>
      </c>
      <c r="B24" s="24" t="s">
        <v>153</v>
      </c>
      <c r="C24" s="24" t="s">
        <v>465</v>
      </c>
      <c r="D24" s="24" t="s">
        <v>23</v>
      </c>
      <c r="E24" s="24" t="s">
        <v>456</v>
      </c>
      <c r="F24" s="24"/>
      <c r="G24" s="24" t="s">
        <v>449</v>
      </c>
      <c r="H24" s="38">
        <v>0</v>
      </c>
      <c r="I24" s="24">
        <f>Formulari!T59</f>
        <v>0</v>
      </c>
      <c r="J24" s="24">
        <f>Formulari!W59</f>
        <v>0</v>
      </c>
      <c r="K24" s="24">
        <f>Formulari!X59</f>
        <v>0</v>
      </c>
    </row>
    <row r="25" spans="1:11" x14ac:dyDescent="0.2">
      <c r="A25" s="37">
        <v>7210</v>
      </c>
      <c r="B25" s="24" t="s">
        <v>153</v>
      </c>
      <c r="C25" s="24" t="s">
        <v>465</v>
      </c>
      <c r="D25" s="24" t="s">
        <v>24</v>
      </c>
      <c r="E25" s="24" t="s">
        <v>456</v>
      </c>
      <c r="F25" s="24"/>
      <c r="G25" s="24" t="s">
        <v>449</v>
      </c>
      <c r="H25" s="38">
        <v>0</v>
      </c>
      <c r="I25" s="24">
        <f>Formulari!T60</f>
        <v>0</v>
      </c>
      <c r="J25" s="24">
        <f>Formulari!W60</f>
        <v>0</v>
      </c>
      <c r="K25" s="24">
        <f>Formulari!X60</f>
        <v>0</v>
      </c>
    </row>
    <row r="26" spans="1:11" x14ac:dyDescent="0.2">
      <c r="A26" s="37">
        <v>7210</v>
      </c>
      <c r="B26" s="24" t="s">
        <v>153</v>
      </c>
      <c r="C26" s="24" t="s">
        <v>465</v>
      </c>
      <c r="D26" s="24" t="s">
        <v>26</v>
      </c>
      <c r="E26" s="24" t="s">
        <v>456</v>
      </c>
      <c r="F26" s="24"/>
      <c r="G26" s="24" t="s">
        <v>449</v>
      </c>
      <c r="H26" s="38">
        <v>0</v>
      </c>
      <c r="I26" s="24">
        <f>Formulari!T62</f>
        <v>0</v>
      </c>
      <c r="J26" s="24">
        <f>Formulari!W62</f>
        <v>0</v>
      </c>
      <c r="K26" s="24">
        <f>Formulari!X62</f>
        <v>0</v>
      </c>
    </row>
    <row r="27" spans="1:11" x14ac:dyDescent="0.2">
      <c r="A27" s="37">
        <v>7210</v>
      </c>
      <c r="B27" s="24" t="s">
        <v>153</v>
      </c>
      <c r="C27" s="24" t="s">
        <v>465</v>
      </c>
      <c r="D27" s="24" t="s">
        <v>25</v>
      </c>
      <c r="E27" s="24" t="s">
        <v>456</v>
      </c>
      <c r="F27" s="24"/>
      <c r="G27" s="24" t="s">
        <v>449</v>
      </c>
      <c r="H27" s="38">
        <v>0</v>
      </c>
      <c r="I27" s="24">
        <f>Formulari!T61</f>
        <v>0</v>
      </c>
      <c r="J27" s="24">
        <f>Formulari!W61</f>
        <v>0</v>
      </c>
      <c r="K27" s="24">
        <f>Formulari!X61</f>
        <v>0</v>
      </c>
    </row>
    <row r="28" spans="1:11" x14ac:dyDescent="0.2">
      <c r="A28" s="39">
        <v>7210</v>
      </c>
      <c r="B28" s="25" t="s">
        <v>153</v>
      </c>
      <c r="C28" s="25" t="s">
        <v>465</v>
      </c>
      <c r="D28" s="25" t="s">
        <v>23</v>
      </c>
      <c r="E28" s="25" t="s">
        <v>457</v>
      </c>
      <c r="F28" s="25"/>
      <c r="G28" s="25" t="s">
        <v>448</v>
      </c>
      <c r="H28" s="40">
        <v>0</v>
      </c>
      <c r="I28" s="25">
        <f>Formulari!S64</f>
        <v>0</v>
      </c>
      <c r="J28" s="25"/>
      <c r="K28" s="25"/>
    </row>
    <row r="29" spans="1:11" x14ac:dyDescent="0.2">
      <c r="A29" s="39">
        <v>7210</v>
      </c>
      <c r="B29" s="25" t="s">
        <v>153</v>
      </c>
      <c r="C29" s="25" t="s">
        <v>465</v>
      </c>
      <c r="D29" s="25" t="s">
        <v>24</v>
      </c>
      <c r="E29" s="25" t="s">
        <v>457</v>
      </c>
      <c r="F29" s="25"/>
      <c r="G29" s="25" t="s">
        <v>448</v>
      </c>
      <c r="H29" s="40">
        <v>0</v>
      </c>
      <c r="I29" s="25">
        <f>Formulari!S65</f>
        <v>0</v>
      </c>
      <c r="J29" s="25"/>
      <c r="K29" s="25"/>
    </row>
    <row r="30" spans="1:11" x14ac:dyDescent="0.2">
      <c r="A30" s="39">
        <v>7210</v>
      </c>
      <c r="B30" s="25" t="s">
        <v>153</v>
      </c>
      <c r="C30" s="25" t="s">
        <v>465</v>
      </c>
      <c r="D30" s="25" t="s">
        <v>26</v>
      </c>
      <c r="E30" s="25" t="s">
        <v>457</v>
      </c>
      <c r="F30" s="25"/>
      <c r="G30" s="25" t="s">
        <v>448</v>
      </c>
      <c r="H30" s="40">
        <v>0</v>
      </c>
      <c r="I30" s="25">
        <f>Formulari!S67</f>
        <v>0</v>
      </c>
      <c r="J30" s="25"/>
      <c r="K30" s="25"/>
    </row>
    <row r="31" spans="1:11" x14ac:dyDescent="0.2">
      <c r="A31" s="39">
        <v>7210</v>
      </c>
      <c r="B31" s="25" t="s">
        <v>153</v>
      </c>
      <c r="C31" s="25" t="s">
        <v>465</v>
      </c>
      <c r="D31" s="25" t="s">
        <v>25</v>
      </c>
      <c r="E31" s="25" t="s">
        <v>457</v>
      </c>
      <c r="F31" s="25"/>
      <c r="G31" s="25" t="s">
        <v>448</v>
      </c>
      <c r="H31" s="40">
        <v>0</v>
      </c>
      <c r="I31" s="25">
        <f>Formulari!S66</f>
        <v>0</v>
      </c>
      <c r="J31" s="25"/>
      <c r="K31" s="25"/>
    </row>
    <row r="32" spans="1:11" x14ac:dyDescent="0.2">
      <c r="A32" s="39">
        <v>7210</v>
      </c>
      <c r="B32" s="25" t="s">
        <v>153</v>
      </c>
      <c r="C32" s="25" t="s">
        <v>465</v>
      </c>
      <c r="D32" s="25" t="s">
        <v>23</v>
      </c>
      <c r="E32" s="25" t="s">
        <v>456</v>
      </c>
      <c r="F32" s="25"/>
      <c r="G32" s="25" t="s">
        <v>448</v>
      </c>
      <c r="H32" s="40">
        <v>0</v>
      </c>
      <c r="I32" s="25">
        <f>Formulari!S59</f>
        <v>0</v>
      </c>
      <c r="J32" s="25"/>
      <c r="K32" s="25"/>
    </row>
    <row r="33" spans="1:11" x14ac:dyDescent="0.2">
      <c r="A33" s="39">
        <v>7210</v>
      </c>
      <c r="B33" s="25" t="s">
        <v>153</v>
      </c>
      <c r="C33" s="25" t="s">
        <v>465</v>
      </c>
      <c r="D33" s="25" t="s">
        <v>24</v>
      </c>
      <c r="E33" s="25" t="s">
        <v>456</v>
      </c>
      <c r="F33" s="25"/>
      <c r="G33" s="25" t="s">
        <v>448</v>
      </c>
      <c r="H33" s="40">
        <v>0</v>
      </c>
      <c r="I33" s="25">
        <f>Formulari!S60</f>
        <v>0</v>
      </c>
      <c r="J33" s="25"/>
      <c r="K33" s="25"/>
    </row>
    <row r="34" spans="1:11" x14ac:dyDescent="0.2">
      <c r="A34" s="39">
        <v>7210</v>
      </c>
      <c r="B34" s="25" t="s">
        <v>153</v>
      </c>
      <c r="C34" s="25" t="s">
        <v>465</v>
      </c>
      <c r="D34" s="25" t="s">
        <v>26</v>
      </c>
      <c r="E34" s="25" t="s">
        <v>456</v>
      </c>
      <c r="F34" s="25"/>
      <c r="G34" s="25" t="s">
        <v>448</v>
      </c>
      <c r="H34" s="40">
        <v>0</v>
      </c>
      <c r="I34" s="25">
        <f>Formulari!S62</f>
        <v>0</v>
      </c>
      <c r="J34" s="25"/>
      <c r="K34" s="25"/>
    </row>
    <row r="35" spans="1:11" x14ac:dyDescent="0.2">
      <c r="A35" s="39">
        <v>7210</v>
      </c>
      <c r="B35" s="25" t="s">
        <v>153</v>
      </c>
      <c r="C35" s="25" t="s">
        <v>465</v>
      </c>
      <c r="D35" s="25" t="s">
        <v>25</v>
      </c>
      <c r="E35" s="25" t="s">
        <v>456</v>
      </c>
      <c r="F35" s="25"/>
      <c r="G35" s="25" t="s">
        <v>448</v>
      </c>
      <c r="H35" s="40">
        <v>0</v>
      </c>
      <c r="I35" s="25">
        <f>Formulari!S61</f>
        <v>0</v>
      </c>
      <c r="J35" s="25"/>
      <c r="K35" s="25"/>
    </row>
    <row r="36" spans="1:11" x14ac:dyDescent="0.2">
      <c r="A36" s="37">
        <v>7210</v>
      </c>
      <c r="B36" s="24" t="s">
        <v>153</v>
      </c>
      <c r="C36" s="24" t="s">
        <v>465</v>
      </c>
      <c r="D36" s="24" t="s">
        <v>23</v>
      </c>
      <c r="E36" s="24" t="s">
        <v>457</v>
      </c>
      <c r="F36" s="24"/>
      <c r="G36" s="24" t="s">
        <v>451</v>
      </c>
      <c r="H36" s="38">
        <v>0</v>
      </c>
      <c r="I36" s="41">
        <f>Formulari!T30</f>
        <v>0</v>
      </c>
      <c r="J36" s="24"/>
      <c r="K36" s="24"/>
    </row>
    <row r="37" spans="1:11" x14ac:dyDescent="0.2">
      <c r="A37" s="37">
        <v>7210</v>
      </c>
      <c r="B37" s="24" t="s">
        <v>153</v>
      </c>
      <c r="C37" s="24" t="s">
        <v>465</v>
      </c>
      <c r="D37" s="24" t="s">
        <v>24</v>
      </c>
      <c r="E37" s="24" t="s">
        <v>457</v>
      </c>
      <c r="F37" s="24"/>
      <c r="G37" s="24" t="s">
        <v>451</v>
      </c>
      <c r="H37" s="38">
        <v>0</v>
      </c>
      <c r="I37" s="41">
        <f>Formulari!T31</f>
        <v>0</v>
      </c>
      <c r="J37" s="24"/>
      <c r="K37" s="24"/>
    </row>
    <row r="38" spans="1:11" x14ac:dyDescent="0.2">
      <c r="A38" s="37">
        <v>7210</v>
      </c>
      <c r="B38" s="24" t="s">
        <v>153</v>
      </c>
      <c r="C38" s="24" t="s">
        <v>465</v>
      </c>
      <c r="D38" s="24" t="s">
        <v>26</v>
      </c>
      <c r="E38" s="24" t="s">
        <v>457</v>
      </c>
      <c r="F38" s="24"/>
      <c r="G38" s="24" t="s">
        <v>451</v>
      </c>
      <c r="H38" s="38">
        <v>0</v>
      </c>
      <c r="I38" s="41">
        <f>Formulari!T33</f>
        <v>0</v>
      </c>
      <c r="J38" s="24"/>
      <c r="K38" s="24"/>
    </row>
    <row r="39" spans="1:11" x14ac:dyDescent="0.2">
      <c r="A39" s="37">
        <v>7210</v>
      </c>
      <c r="B39" s="24" t="s">
        <v>153</v>
      </c>
      <c r="C39" s="24" t="s">
        <v>465</v>
      </c>
      <c r="D39" s="24" t="s">
        <v>25</v>
      </c>
      <c r="E39" s="24" t="s">
        <v>457</v>
      </c>
      <c r="F39" s="24"/>
      <c r="G39" s="24" t="s">
        <v>451</v>
      </c>
      <c r="H39" s="38">
        <v>0</v>
      </c>
      <c r="I39" s="41">
        <f>Formulari!T32</f>
        <v>0</v>
      </c>
      <c r="J39" s="24"/>
      <c r="K39" s="24"/>
    </row>
    <row r="40" spans="1:11" x14ac:dyDescent="0.2">
      <c r="A40" s="37">
        <v>7210</v>
      </c>
      <c r="B40" s="24" t="s">
        <v>153</v>
      </c>
      <c r="C40" s="24" t="s">
        <v>465</v>
      </c>
      <c r="D40" s="24" t="s">
        <v>23</v>
      </c>
      <c r="E40" s="24" t="s">
        <v>456</v>
      </c>
      <c r="F40" s="24"/>
      <c r="G40" s="24" t="s">
        <v>451</v>
      </c>
      <c r="H40" s="38">
        <v>26</v>
      </c>
      <c r="I40" s="41">
        <f>Formulari!T25</f>
        <v>0</v>
      </c>
      <c r="J40" s="24"/>
      <c r="K40" s="24"/>
    </row>
    <row r="41" spans="1:11" x14ac:dyDescent="0.2">
      <c r="A41" s="37">
        <v>7210</v>
      </c>
      <c r="B41" s="24" t="s">
        <v>153</v>
      </c>
      <c r="C41" s="24" t="s">
        <v>465</v>
      </c>
      <c r="D41" s="24" t="s">
        <v>24</v>
      </c>
      <c r="E41" s="24" t="s">
        <v>456</v>
      </c>
      <c r="F41" s="24"/>
      <c r="G41" s="24" t="s">
        <v>451</v>
      </c>
      <c r="H41" s="38">
        <v>0</v>
      </c>
      <c r="I41" s="41">
        <f>Formulari!T26</f>
        <v>0</v>
      </c>
      <c r="J41" s="24"/>
      <c r="K41" s="24"/>
    </row>
    <row r="42" spans="1:11" x14ac:dyDescent="0.2">
      <c r="A42" s="37">
        <v>7210</v>
      </c>
      <c r="B42" s="24" t="s">
        <v>153</v>
      </c>
      <c r="C42" s="24" t="s">
        <v>465</v>
      </c>
      <c r="D42" s="24" t="s">
        <v>26</v>
      </c>
      <c r="E42" s="24" t="s">
        <v>456</v>
      </c>
      <c r="F42" s="24"/>
      <c r="G42" s="24" t="s">
        <v>451</v>
      </c>
      <c r="H42" s="38">
        <v>0</v>
      </c>
      <c r="I42" s="41">
        <f>Formulari!T27</f>
        <v>0</v>
      </c>
      <c r="J42" s="24"/>
      <c r="K42" s="24"/>
    </row>
    <row r="43" spans="1:11" x14ac:dyDescent="0.2">
      <c r="A43" s="37">
        <v>7210</v>
      </c>
      <c r="B43" s="24" t="s">
        <v>153</v>
      </c>
      <c r="C43" s="24" t="s">
        <v>465</v>
      </c>
      <c r="D43" s="24" t="s">
        <v>25</v>
      </c>
      <c r="E43" s="24" t="s">
        <v>456</v>
      </c>
      <c r="F43" s="24"/>
      <c r="G43" s="24" t="s">
        <v>451</v>
      </c>
      <c r="H43" s="38">
        <v>0</v>
      </c>
      <c r="I43" s="41">
        <f>Formulari!T28</f>
        <v>0</v>
      </c>
      <c r="J43" s="24"/>
      <c r="K43" s="24"/>
    </row>
    <row r="44" spans="1:11" x14ac:dyDescent="0.2">
      <c r="A44" s="39">
        <v>7210</v>
      </c>
      <c r="B44" s="25" t="s">
        <v>153</v>
      </c>
      <c r="C44" s="25" t="s">
        <v>465</v>
      </c>
      <c r="D44" s="25" t="s">
        <v>23</v>
      </c>
      <c r="E44" s="25" t="s">
        <v>457</v>
      </c>
      <c r="F44" s="25"/>
      <c r="G44" s="25" t="s">
        <v>450</v>
      </c>
      <c r="H44" s="40">
        <v>0</v>
      </c>
      <c r="I44" s="42">
        <f>Formulari!S30</f>
        <v>0</v>
      </c>
      <c r="J44" s="25"/>
      <c r="K44" s="25"/>
    </row>
    <row r="45" spans="1:11" x14ac:dyDescent="0.2">
      <c r="A45" s="39">
        <v>7210</v>
      </c>
      <c r="B45" s="25" t="s">
        <v>153</v>
      </c>
      <c r="C45" s="25" t="s">
        <v>465</v>
      </c>
      <c r="D45" s="25" t="s">
        <v>24</v>
      </c>
      <c r="E45" s="25" t="s">
        <v>457</v>
      </c>
      <c r="F45" s="25"/>
      <c r="G45" s="25" t="s">
        <v>450</v>
      </c>
      <c r="H45" s="40">
        <v>0</v>
      </c>
      <c r="I45" s="42">
        <f>Formulari!S31</f>
        <v>0</v>
      </c>
      <c r="J45" s="25"/>
      <c r="K45" s="25"/>
    </row>
    <row r="46" spans="1:11" x14ac:dyDescent="0.2">
      <c r="A46" s="39">
        <v>7210</v>
      </c>
      <c r="B46" s="25" t="s">
        <v>153</v>
      </c>
      <c r="C46" s="25" t="s">
        <v>465</v>
      </c>
      <c r="D46" s="25" t="s">
        <v>26</v>
      </c>
      <c r="E46" s="25" t="s">
        <v>457</v>
      </c>
      <c r="F46" s="25"/>
      <c r="G46" s="25" t="s">
        <v>450</v>
      </c>
      <c r="H46" s="40">
        <v>0</v>
      </c>
      <c r="I46" s="42">
        <f>Formulari!S33</f>
        <v>0</v>
      </c>
      <c r="J46" s="25"/>
      <c r="K46" s="25"/>
    </row>
    <row r="47" spans="1:11" x14ac:dyDescent="0.2">
      <c r="A47" s="39">
        <v>7210</v>
      </c>
      <c r="B47" s="25" t="s">
        <v>153</v>
      </c>
      <c r="C47" s="25" t="s">
        <v>465</v>
      </c>
      <c r="D47" s="25" t="s">
        <v>25</v>
      </c>
      <c r="E47" s="25" t="s">
        <v>457</v>
      </c>
      <c r="F47" s="25"/>
      <c r="G47" s="25" t="s">
        <v>450</v>
      </c>
      <c r="H47" s="40">
        <v>0</v>
      </c>
      <c r="I47" s="42">
        <f>Formulari!S32</f>
        <v>0</v>
      </c>
      <c r="J47" s="25"/>
      <c r="K47" s="25"/>
    </row>
    <row r="48" spans="1:11" x14ac:dyDescent="0.2">
      <c r="A48" s="39">
        <v>7210</v>
      </c>
      <c r="B48" s="25" t="s">
        <v>153</v>
      </c>
      <c r="C48" s="25" t="s">
        <v>465</v>
      </c>
      <c r="D48" s="25" t="s">
        <v>23</v>
      </c>
      <c r="E48" s="25" t="s">
        <v>456</v>
      </c>
      <c r="F48" s="25"/>
      <c r="G48" s="25" t="s">
        <v>450</v>
      </c>
      <c r="H48" s="40">
        <v>54</v>
      </c>
      <c r="I48" s="42">
        <f>Formulari!S25</f>
        <v>0</v>
      </c>
      <c r="J48" s="25"/>
      <c r="K48" s="25"/>
    </row>
    <row r="49" spans="1:11" x14ac:dyDescent="0.2">
      <c r="A49" s="39">
        <v>7210</v>
      </c>
      <c r="B49" s="25" t="s">
        <v>153</v>
      </c>
      <c r="C49" s="25" t="s">
        <v>465</v>
      </c>
      <c r="D49" s="25" t="s">
        <v>24</v>
      </c>
      <c r="E49" s="25" t="s">
        <v>456</v>
      </c>
      <c r="F49" s="25"/>
      <c r="G49" s="25" t="s">
        <v>450</v>
      </c>
      <c r="H49" s="40">
        <v>0</v>
      </c>
      <c r="I49" s="42">
        <f>Formulari!S26</f>
        <v>0</v>
      </c>
      <c r="J49" s="25"/>
      <c r="K49" s="25"/>
    </row>
    <row r="50" spans="1:11" x14ac:dyDescent="0.2">
      <c r="A50" s="39">
        <v>7210</v>
      </c>
      <c r="B50" s="25" t="s">
        <v>153</v>
      </c>
      <c r="C50" s="25" t="s">
        <v>465</v>
      </c>
      <c r="D50" s="25" t="s">
        <v>26</v>
      </c>
      <c r="E50" s="25" t="s">
        <v>456</v>
      </c>
      <c r="F50" s="25"/>
      <c r="G50" s="25" t="s">
        <v>450</v>
      </c>
      <c r="H50" s="40">
        <v>0</v>
      </c>
      <c r="I50" s="42">
        <f>Formulari!S28</f>
        <v>0</v>
      </c>
      <c r="J50" s="25"/>
      <c r="K50" s="25"/>
    </row>
    <row r="51" spans="1:11" x14ac:dyDescent="0.2">
      <c r="A51" s="39">
        <v>7210</v>
      </c>
      <c r="B51" s="25" t="s">
        <v>153</v>
      </c>
      <c r="C51" s="25" t="s">
        <v>465</v>
      </c>
      <c r="D51" s="25" t="s">
        <v>25</v>
      </c>
      <c r="E51" s="25" t="s">
        <v>456</v>
      </c>
      <c r="F51" s="25"/>
      <c r="G51" s="25" t="s">
        <v>450</v>
      </c>
      <c r="H51" s="40">
        <v>0</v>
      </c>
      <c r="I51" s="42">
        <f>Formulari!S27</f>
        <v>0</v>
      </c>
      <c r="J51" s="25"/>
      <c r="K51" s="25"/>
    </row>
    <row r="52" spans="1:11" x14ac:dyDescent="0.2">
      <c r="A52" s="37">
        <v>7210</v>
      </c>
      <c r="B52" s="24" t="s">
        <v>153</v>
      </c>
      <c r="C52" s="24" t="s">
        <v>465</v>
      </c>
      <c r="D52" s="24" t="s">
        <v>23</v>
      </c>
      <c r="E52" s="24" t="s">
        <v>457</v>
      </c>
      <c r="F52" s="24"/>
      <c r="G52" s="24" t="s">
        <v>453</v>
      </c>
      <c r="H52" s="38">
        <v>0</v>
      </c>
      <c r="I52" s="41">
        <f>Formulari!T40</f>
        <v>0</v>
      </c>
      <c r="J52" s="24"/>
      <c r="K52" s="24"/>
    </row>
    <row r="53" spans="1:11" x14ac:dyDescent="0.2">
      <c r="A53" s="37">
        <v>7210</v>
      </c>
      <c r="B53" s="24" t="s">
        <v>153</v>
      </c>
      <c r="C53" s="24" t="s">
        <v>465</v>
      </c>
      <c r="D53" s="24" t="s">
        <v>24</v>
      </c>
      <c r="E53" s="24" t="s">
        <v>457</v>
      </c>
      <c r="F53" s="24"/>
      <c r="G53" s="24" t="s">
        <v>453</v>
      </c>
      <c r="H53" s="38">
        <v>0</v>
      </c>
      <c r="I53" s="41">
        <f>Formulari!T41</f>
        <v>0</v>
      </c>
      <c r="J53" s="24"/>
      <c r="K53" s="24"/>
    </row>
    <row r="54" spans="1:11" x14ac:dyDescent="0.2">
      <c r="A54" s="37">
        <v>7210</v>
      </c>
      <c r="B54" s="24" t="s">
        <v>153</v>
      </c>
      <c r="C54" s="24" t="s">
        <v>465</v>
      </c>
      <c r="D54" s="24" t="s">
        <v>26</v>
      </c>
      <c r="E54" s="24" t="s">
        <v>457</v>
      </c>
      <c r="F54" s="24"/>
      <c r="G54" s="24" t="s">
        <v>453</v>
      </c>
      <c r="H54" s="38">
        <v>0</v>
      </c>
      <c r="I54" s="41">
        <f>Formulari!T44</f>
        <v>0</v>
      </c>
      <c r="J54" s="24"/>
      <c r="K54" s="24"/>
    </row>
    <row r="55" spans="1:11" x14ac:dyDescent="0.2">
      <c r="A55" s="37">
        <v>7210</v>
      </c>
      <c r="B55" s="24" t="s">
        <v>153</v>
      </c>
      <c r="C55" s="24" t="s">
        <v>465</v>
      </c>
      <c r="D55" s="24" t="s">
        <v>25</v>
      </c>
      <c r="E55" s="24" t="s">
        <v>457</v>
      </c>
      <c r="F55" s="24"/>
      <c r="G55" s="24" t="s">
        <v>453</v>
      </c>
      <c r="H55" s="38">
        <v>0</v>
      </c>
      <c r="I55" s="41">
        <f>Formulari!T42</f>
        <v>0</v>
      </c>
      <c r="J55" s="24"/>
      <c r="K55" s="24"/>
    </row>
    <row r="56" spans="1:11" x14ac:dyDescent="0.2">
      <c r="A56" s="37">
        <v>7210</v>
      </c>
      <c r="B56" s="24" t="s">
        <v>153</v>
      </c>
      <c r="C56" s="24" t="s">
        <v>465</v>
      </c>
      <c r="D56" s="24" t="s">
        <v>458</v>
      </c>
      <c r="E56" s="24" t="s">
        <v>457</v>
      </c>
      <c r="F56" s="24"/>
      <c r="G56" s="24" t="s">
        <v>453</v>
      </c>
      <c r="H56" s="38">
        <v>0</v>
      </c>
      <c r="I56" s="41">
        <f>Formulari!T43</f>
        <v>0</v>
      </c>
      <c r="J56" s="24"/>
      <c r="K56" s="24"/>
    </row>
    <row r="57" spans="1:11" x14ac:dyDescent="0.2">
      <c r="A57" s="37">
        <v>7210</v>
      </c>
      <c r="B57" s="24" t="s">
        <v>153</v>
      </c>
      <c r="C57" s="24" t="s">
        <v>465</v>
      </c>
      <c r="D57" s="24" t="s">
        <v>23</v>
      </c>
      <c r="E57" s="24" t="s">
        <v>456</v>
      </c>
      <c r="F57" s="24"/>
      <c r="G57" s="24" t="s">
        <v>453</v>
      </c>
      <c r="H57" s="38">
        <v>2</v>
      </c>
      <c r="I57" s="41">
        <f>Formulari!T35</f>
        <v>0</v>
      </c>
      <c r="J57" s="41">
        <f>Formulari!W35</f>
        <v>0</v>
      </c>
      <c r="K57" s="41">
        <f>Formulari!X35</f>
        <v>0</v>
      </c>
    </row>
    <row r="58" spans="1:11" x14ac:dyDescent="0.2">
      <c r="A58" s="37">
        <v>7210</v>
      </c>
      <c r="B58" s="24" t="s">
        <v>153</v>
      </c>
      <c r="C58" s="24" t="s">
        <v>465</v>
      </c>
      <c r="D58" s="24" t="s">
        <v>24</v>
      </c>
      <c r="E58" s="24" t="s">
        <v>456</v>
      </c>
      <c r="F58" s="24"/>
      <c r="G58" s="24" t="s">
        <v>453</v>
      </c>
      <c r="H58" s="38">
        <v>0</v>
      </c>
      <c r="I58" s="41">
        <f>Formulari!T36</f>
        <v>0</v>
      </c>
      <c r="J58" s="41">
        <f>Formulari!W36</f>
        <v>0</v>
      </c>
      <c r="K58" s="41">
        <f>Formulari!X36</f>
        <v>0</v>
      </c>
    </row>
    <row r="59" spans="1:11" x14ac:dyDescent="0.2">
      <c r="A59" s="37">
        <v>7210</v>
      </c>
      <c r="B59" s="24" t="s">
        <v>153</v>
      </c>
      <c r="C59" s="24" t="s">
        <v>465</v>
      </c>
      <c r="D59" s="24" t="s">
        <v>26</v>
      </c>
      <c r="E59" s="24" t="s">
        <v>456</v>
      </c>
      <c r="F59" s="24"/>
      <c r="G59" s="24" t="s">
        <v>453</v>
      </c>
      <c r="H59" s="38">
        <v>0</v>
      </c>
      <c r="I59" s="41">
        <f>Formulari!T38</f>
        <v>0</v>
      </c>
      <c r="J59" s="41">
        <f>Formulari!W38</f>
        <v>0</v>
      </c>
      <c r="K59" s="41">
        <f>Formulari!X38</f>
        <v>0</v>
      </c>
    </row>
    <row r="60" spans="1:11" x14ac:dyDescent="0.2">
      <c r="A60" s="37">
        <v>7210</v>
      </c>
      <c r="B60" s="24" t="s">
        <v>153</v>
      </c>
      <c r="C60" s="24" t="s">
        <v>465</v>
      </c>
      <c r="D60" s="24" t="s">
        <v>25</v>
      </c>
      <c r="E60" s="24" t="s">
        <v>456</v>
      </c>
      <c r="F60" s="24"/>
      <c r="G60" s="24" t="s">
        <v>453</v>
      </c>
      <c r="H60" s="38">
        <v>0</v>
      </c>
      <c r="I60" s="41">
        <f>Formulari!T37</f>
        <v>0</v>
      </c>
      <c r="J60" s="41">
        <f>Formulari!W37</f>
        <v>0</v>
      </c>
      <c r="K60" s="41">
        <f>Formulari!X37</f>
        <v>0</v>
      </c>
    </row>
    <row r="61" spans="1:11" x14ac:dyDescent="0.2">
      <c r="A61" s="39">
        <v>7210</v>
      </c>
      <c r="B61" s="25" t="s">
        <v>153</v>
      </c>
      <c r="C61" s="25" t="s">
        <v>465</v>
      </c>
      <c r="D61" s="25" t="s">
        <v>23</v>
      </c>
      <c r="E61" s="25" t="s">
        <v>457</v>
      </c>
      <c r="F61" s="25"/>
      <c r="G61" s="25" t="s">
        <v>452</v>
      </c>
      <c r="H61" s="40">
        <v>0</v>
      </c>
      <c r="I61" s="42">
        <f>Formulari!S40</f>
        <v>0</v>
      </c>
      <c r="J61" s="25"/>
      <c r="K61" s="25"/>
    </row>
    <row r="62" spans="1:11" x14ac:dyDescent="0.2">
      <c r="A62" s="39">
        <v>7210</v>
      </c>
      <c r="B62" s="25" t="s">
        <v>153</v>
      </c>
      <c r="C62" s="25" t="s">
        <v>465</v>
      </c>
      <c r="D62" s="25" t="s">
        <v>24</v>
      </c>
      <c r="E62" s="25" t="s">
        <v>457</v>
      </c>
      <c r="F62" s="25"/>
      <c r="G62" s="25" t="s">
        <v>452</v>
      </c>
      <c r="H62" s="40">
        <v>0</v>
      </c>
      <c r="I62" s="42">
        <f>Formulari!S41</f>
        <v>0</v>
      </c>
      <c r="J62" s="25"/>
      <c r="K62" s="25"/>
    </row>
    <row r="63" spans="1:11" x14ac:dyDescent="0.2">
      <c r="A63" s="39">
        <v>7210</v>
      </c>
      <c r="B63" s="25" t="s">
        <v>153</v>
      </c>
      <c r="C63" s="25" t="s">
        <v>465</v>
      </c>
      <c r="D63" s="25" t="s">
        <v>26</v>
      </c>
      <c r="E63" s="25" t="s">
        <v>457</v>
      </c>
      <c r="F63" s="25"/>
      <c r="G63" s="25" t="s">
        <v>452</v>
      </c>
      <c r="H63" s="40">
        <v>0</v>
      </c>
      <c r="I63" s="42">
        <f>Formulari!S44</f>
        <v>0</v>
      </c>
      <c r="J63" s="25"/>
      <c r="K63" s="25"/>
    </row>
    <row r="64" spans="1:11" x14ac:dyDescent="0.2">
      <c r="A64" s="39">
        <v>7210</v>
      </c>
      <c r="B64" s="25" t="s">
        <v>153</v>
      </c>
      <c r="C64" s="25" t="s">
        <v>465</v>
      </c>
      <c r="D64" s="25" t="s">
        <v>458</v>
      </c>
      <c r="E64" s="25" t="s">
        <v>457</v>
      </c>
      <c r="F64" s="25"/>
      <c r="G64" s="25" t="s">
        <v>452</v>
      </c>
      <c r="H64" s="40">
        <v>0</v>
      </c>
      <c r="I64" s="42">
        <f>Formulari!S43</f>
        <v>0</v>
      </c>
      <c r="J64" s="25"/>
      <c r="K64" s="25"/>
    </row>
    <row r="65" spans="1:11" x14ac:dyDescent="0.2">
      <c r="A65" s="39">
        <v>7210</v>
      </c>
      <c r="B65" s="25" t="s">
        <v>153</v>
      </c>
      <c r="C65" s="25" t="s">
        <v>465</v>
      </c>
      <c r="D65" s="25" t="s">
        <v>25</v>
      </c>
      <c r="E65" s="25" t="s">
        <v>457</v>
      </c>
      <c r="F65" s="25"/>
      <c r="G65" s="25" t="s">
        <v>452</v>
      </c>
      <c r="H65" s="40">
        <v>0</v>
      </c>
      <c r="I65" s="42">
        <f>Formulari!S42</f>
        <v>0</v>
      </c>
      <c r="J65" s="25"/>
      <c r="K65" s="25"/>
    </row>
    <row r="66" spans="1:11" x14ac:dyDescent="0.2">
      <c r="A66" s="39">
        <v>7210</v>
      </c>
      <c r="B66" s="25" t="s">
        <v>153</v>
      </c>
      <c r="C66" s="25" t="s">
        <v>465</v>
      </c>
      <c r="D66" s="25" t="s">
        <v>23</v>
      </c>
      <c r="E66" s="25" t="s">
        <v>456</v>
      </c>
      <c r="F66" s="25"/>
      <c r="G66" s="25" t="s">
        <v>452</v>
      </c>
      <c r="H66" s="40">
        <v>2</v>
      </c>
      <c r="I66" s="42">
        <f>Formulari!S35</f>
        <v>0</v>
      </c>
      <c r="J66" s="25"/>
      <c r="K66" s="25"/>
    </row>
    <row r="67" spans="1:11" x14ac:dyDescent="0.2">
      <c r="A67" s="39">
        <v>7210</v>
      </c>
      <c r="B67" s="25" t="s">
        <v>153</v>
      </c>
      <c r="C67" s="25" t="s">
        <v>465</v>
      </c>
      <c r="D67" s="25" t="s">
        <v>24</v>
      </c>
      <c r="E67" s="25" t="s">
        <v>456</v>
      </c>
      <c r="F67" s="25"/>
      <c r="G67" s="25" t="s">
        <v>452</v>
      </c>
      <c r="H67" s="40">
        <v>0</v>
      </c>
      <c r="I67" s="42">
        <f>Formulari!S36</f>
        <v>0</v>
      </c>
      <c r="J67" s="25"/>
      <c r="K67" s="25"/>
    </row>
    <row r="68" spans="1:11" x14ac:dyDescent="0.2">
      <c r="A68" s="39">
        <v>7210</v>
      </c>
      <c r="B68" s="25" t="s">
        <v>153</v>
      </c>
      <c r="C68" s="25" t="s">
        <v>465</v>
      </c>
      <c r="D68" s="25" t="s">
        <v>26</v>
      </c>
      <c r="E68" s="25" t="s">
        <v>456</v>
      </c>
      <c r="F68" s="25"/>
      <c r="G68" s="25" t="s">
        <v>452</v>
      </c>
      <c r="H68" s="40">
        <v>0</v>
      </c>
      <c r="I68" s="42">
        <f>Formulari!S38</f>
        <v>0</v>
      </c>
      <c r="J68" s="25"/>
      <c r="K68" s="25"/>
    </row>
    <row r="69" spans="1:11" x14ac:dyDescent="0.2">
      <c r="A69" s="43">
        <v>7210</v>
      </c>
      <c r="B69" s="44" t="s">
        <v>153</v>
      </c>
      <c r="C69" s="44" t="s">
        <v>465</v>
      </c>
      <c r="D69" s="44" t="s">
        <v>25</v>
      </c>
      <c r="E69" s="44" t="s">
        <v>456</v>
      </c>
      <c r="F69" s="44"/>
      <c r="G69" s="44" t="s">
        <v>452</v>
      </c>
      <c r="H69" s="45">
        <v>0</v>
      </c>
      <c r="I69" s="42">
        <f>Formulari!S37</f>
        <v>0</v>
      </c>
      <c r="J69" s="44"/>
      <c r="K69" s="44"/>
    </row>
  </sheetData>
  <sortState xmlns:xlrd2="http://schemas.microsoft.com/office/spreadsheetml/2017/richdata2" ref="A2:K69">
    <sortCondition ref="G2:G69"/>
    <sortCondition ref="E2:E69"/>
  </sortState>
  <phoneticPr fontId="1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6"/>
  <sheetViews>
    <sheetView workbookViewId="0"/>
  </sheetViews>
  <sheetFormatPr baseColWidth="10" defaultColWidth="8.85546875" defaultRowHeight="12.75" x14ac:dyDescent="0.2"/>
  <cols>
    <col min="1" max="1" width="8.85546875" customWidth="1"/>
    <col min="2" max="2" width="50" bestFit="1" customWidth="1"/>
  </cols>
  <sheetData>
    <row r="3" spans="2:2" x14ac:dyDescent="0.2">
      <c r="B3" s="1" t="s">
        <v>106</v>
      </c>
    </row>
    <row r="4" spans="2:2" x14ac:dyDescent="0.2">
      <c r="B4" s="1" t="s">
        <v>57</v>
      </c>
    </row>
    <row r="5" spans="2:2" x14ac:dyDescent="0.2">
      <c r="B5" s="1" t="s">
        <v>289</v>
      </c>
    </row>
    <row r="6" spans="2:2" x14ac:dyDescent="0.2">
      <c r="B6" s="1" t="s">
        <v>466</v>
      </c>
    </row>
  </sheetData>
  <sheetProtection password="F19B" sheet="1" objects="1" scenarios="1"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JtnRh8arejAakHhmIDsuSqdL3zIDMeYpW4j3UIcHDn4=</DigestValue>
    </Reference>
    <Reference Type="http://www.w3.org/2000/09/xmldsig#Object" URI="#idOfficeObject">
      <DigestMethod Algorithm="http://www.w3.org/2001/04/xmlenc#sha256"/>
      <DigestValue>sGYPDMAU1p52VI96FODGrsXsgcKL91+lJJBG34G2Y+U=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hmw77BG++FsV0OF8jzGacb+aVC2Dk9d6YgbT/E9Sbqw=</DigestValue>
    </Reference>
  </SignedInfo>
  <SignatureValue>smBwiie8NG59KH4n/uei8XQEOUnk81lOMicx/RIdyGNWVuprFXN0Bguyv3e3gJRbFVDg+VlQ3UsP
xXxUDuVlKx2MmLT9uUES/6iOhIwNe6/7fFQF5fAFz2uj2+M4n1MUYTbNj6qmFSHHDp6m/NXhGKQg
Z+WEUimlw5yxVx/NtYT69lrHvMCla9NiWTJFtlK63hxj7qHuC9238+L2M8qSi3nKAQIIXbsVfcgr
nMdWHe/turbELXAjPSMu6HvaUhj31x63EUvpgsunZWSprJ4nFsXXVoOJsj/1DRi85sSVr0Rgq7o6
L2389wmjG7fHMHNuwyVqaMMCqOG5DtsYopy4ng==</SignatureValue>
  <KeyInfo>
    <X509Data>
      <X509Certificate>MIIIyDCCB7CgAwIBAgIQYYVr/jSfe1Rpum4ZOU84UDANBgkqhkiG9w0BAQsFADBNMQswCQYDVQQGEwJFUzERMA8GA1UECgwIRk5NVC1SQ00xDjAMBgNVBAsMBUNFUkVTMRswGQYDVQQDDBJBQyBSZXByZXNlbnRhY2nDs24wHhcNMjYwMzE4MDkxOTIwWhcNMjgwMzE4MDkxOTIwWjCCARgxOTA3BgNVBA0MMFJlZjpBRUFUL0FFQVQwNDM4L1BVRVNUTyAxLzEwMjQwNy8xODAzMjAyNjEwMTcwOTEYMBYGA1UEBRMPSURDRVMtMzg1MDY0NDNHMQ4wDAYDVQQqDAVKQVVNRTEWMBQGA1UEBAwNQkVOQVZFTlQgQVJFVTEwMC4GA1UEAwwnMzg1MDY0NDNHIEpBVU1FIEJFTkFWRU5UIChSOiBRMDgwMTA5NkkpMRgwFgYDVQRhDA9WQVRFUy1RMDgwMTA5NkkxQDA+BgNVBAoMN0NPTlNPUkNJIEQnQVRFTkNJTyBQUklNQVJJQSBERSBTQUxVVCBCQVJDRUxPTkEgRVNRVUVSUkExCzAJBgNVBAYTAkVTMIIBIjANBgkqhkiG9w0BAQEFAAOCAQ8AMIIBCgKCAQEA4LAhXhBUCB5CUhDUkGow6+TOGOTpwiFzMePMM1QC8ReMlyEeDCNZp5kZPjJ96DRKmICX0KdQeJJmQ3+2mc0/LkDN2+tMS//hOBJzENO/76ufAS71Fw7r/Qaju2BZgnY/TnYuYfRoJ8Nq5p3YpX2gi4iGNp5NIEt3c39TGWrGjoRlGm0QP6fw8bUonMBHTXry6u9jhUtDBZB+fvSY6szvSWLay455csarueh21ZPbmhlX+ZgrBpCwmlGUTyICQ+/QW8SRNZJAthFwaIp0uBPePSKEjbO7Bx1pIeaERL3m1Xo7Ne6gM0+9mt85uH0K5uNmmOCUAHBmXeF785LVHmKPMQIDAQABo4IE1TCCBNEwgfIGA1UdEQSB6jCB54ETc2Nhc3RlbGxAY2xpbmljLmNhdKSBzzCBzDEeMBwGCSsGAQQBrGYBBwwPVkFURVMtUTA4MDEwOTZJMUYwRAYJKwYBBAGsZgEGDDdDT05TT1JDSSBEJ0FURU5DSU8gUFJJTUFSSUEgREUgU0FMVVQgQkFSQ0VMT05BIEVTUVVFUlJBMR4wHAYJKwYBBAGsZgEEDA9JRENFUy0zODUwNjQ0M0cxEzARBgkrBgEEAaxmAQMMBEFSRVUxFzAVBgkrBgEEAaxmAQIMCEJFTkFWRU5UMRQwEgYJKwYBBAGsZgEBDAVKQVVNRTAMBgNVHRMBAf8EAjAAMA4GA1UdDwEB/wQEAwIF4DAqBgNVHSUEIzAhBggrBgEFBQcDAgYKKwYBBAGCNwoDDAYJKoZIhvcvAQEFMIGCBggrBgEFBQcBAQR2MHQwPQYIKwYBBQUHMAGGMWh0dHA6Ly9vY3NwcmVwLmNlcnQuZm5tdC5lcy9vY3NwcmVwL09jc3BSZXNwb25kZXIwMwYIKwYBBQUHMAKGJ2h0dHA6Ly93d3cuY2VydC5mbm10LmVzL2NlcnRzL0FDUkVQLmNydDAdBgNVHQ4EFgQUsKOvG3xpgcws9Su7AgJWosbE8R4wggE8BgNVHSAEggEzMIIBLzCCARUGCisGAQQBrGYDCwIwggEFMCkGCCsGAQUFBwIBFh1odHRwOi8vd3d3LmNlcnQuZm5tdC5lcy9kcGNzLzCB1wYIKwYBBQUHAgIwgcoMgcdDZXJ0aWZpY2FkbyBjdWFsaWZpY2FkbyBkZSByZXByZXNlbnRhbnRlIGRlIHAuIGp1csOtZGljYSBlbiBzdXMgcmVsYWNpb25lcyBjb24gbGFzIEFBUFAuIFN1amV0byBhIGNvbmRpY2lvbmVzIGRlIHVzbyBzZWfDum4gbGEgRFBDIGRlIEZOTVQtUkNNLCBOSUY6IFEyODI2MDA0LUogKEMvSm9yZ2UgSnVhbiAxMDYtMjgwMDktTWFkcmlkLUVzcGHDsWEpMAkGBwQAi+xAAQAwCQYHYIVUAQMFCDCBpgYIKwYBBQUHAQMEgZkwgZYwCAYGBACORgEBMBMGBgQAjkYBBjAJBgcEAI5GAQYBMGgGBgQAjkYBBTBeMC0WJ2h0dHBzOi8vd3d3LmNlcnQuZm5tdC5lcy9wZHMvUERTX2VzLnBkZhMCZXMwLRYnaHR0cHM6Ly93d3cuY2VydC5mbm10LmVzL3Bkcy9QRFNfZW4ucGRmEwJlbjALBgYEAI5GAQMCAQ8wHwYDVR0jBBgwFoAU3FCWn9cxickR5O+WX/ZfglJGYlMwgeEGA1UdHwSB2TCB1jCB06CB0KCBzYaBnWxkYXA6Ly9sZGFwcmVwLmNlcnQuZm5tdC5lcy9DTj1DUkwzMDI5LE9VPUFDJTIwUmVwcmVzZW50YWNpb24sT1U9Q0VSRVMsTz1GTk1ULVJDTSxDPUVTP2NlcnRpZmljYXRlUmV2b2NhdGlvbkxpc3Q7YmluYXJ5P2Jhc2U/b2JqZWN0Y2xhc3M9Y1JMRGlzdHJpYnV0aW9uUG9pbnSGK2h0dHA6Ly93d3cuY2VydC5mbm10LmVzL2NybHNyZXAvQ1JMMzAyOS5jcmwwDQYJKoZIhvcNAQELBQADggEBACM0rQAtH31TkhdfIE2wsn35XDbr0Ud3cExBbRj2NLcqGyxgXBWO1532QcCwsrkmfJPmF3bF/OM6CrY1E6KR3g5XmIE5yFZRkZzRwCUhfQp9HfD2WQuOW0VVAUyYMdC6Hp4ql4w0/5R3lFN0onqn3NONX1KUgrxA0nOZJx/kj6HY9zXPC/yJEzMfuDekFwO6/7VtG+mU4ZeC1n9zINMKXGumPyNeD3epQ4VBsEd+NAQLRLmAFJzr6b1RddJgAVlIN051g0npfA1wFfxGTvw/boBiVX+503ADMF6iC5TJMd2IZ4tCzdiAZwe+UJl3qKGM67oYsBNF5W+SnFwHTvWvqH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rh/iPkfbLKQeelUah9hpwNBWG1a8iGBgViot/9NxVYY=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1Hspp5LfN0ax2WuEjl4XS4o6gkRTgQmAexxiSkXnGOs=</DigestValue>
      </Reference>
      <Reference URI="/xl/calcChain.xml?ContentType=application/vnd.openxmlformats-officedocument.spreadsheetml.calcChain+xml">
        <DigestMethod Algorithm="http://www.w3.org/2001/04/xmlenc#sha256"/>
        <DigestValue>TrS0IO9PIpXBcUGdjH/t5vq/frqr6Th2VsiGTk3dsWI=</DigestValue>
      </Reference>
      <Reference URI="/xl/connections.xml?ContentType=application/vnd.openxmlformats-officedocument.spreadsheetml.connections+xml">
        <DigestMethod Algorithm="http://www.w3.org/2001/04/xmlenc#sha256"/>
        <DigestValue>JeJkrt3HmeFIaHLa469S5aEuGW41xs77h1ZR4yXa51U=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VbSIf4bzwRDm/q7j2d5wXyNxOZkAknCQTF8YAb/0cKE=</DigestValue>
      </Reference>
      <Reference URI="/xl/media/image1.png?ContentType=image/png">
        <DigestMethod Algorithm="http://www.w3.org/2001/04/xmlenc#sha256"/>
        <DigestValue>5iABZY7OMmZ20EGkQYR6BFbJnMu2olzYAeLa/VISaEg=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d5oMhzevPxduVFoHHbAMVBUj7QIibLqsXbNlEAlWNgw=</DigestValue>
      </Reference>
      <Reference URI="/xl/sharedStrings.xml?ContentType=application/vnd.openxmlformats-officedocument.spreadsheetml.sharedStrings+xml">
        <DigestMethod Algorithm="http://www.w3.org/2001/04/xmlenc#sha256"/>
        <DigestValue>2GhLYN4Y1WY9jBYm+6EPtZSdWfLtd833PGDKigOnTp0=</DigestValue>
      </Reference>
      <Reference URI="/xl/styles.xml?ContentType=application/vnd.openxmlformats-officedocument.spreadsheetml.styles+xml">
        <DigestMethod Algorithm="http://www.w3.org/2001/04/xmlenc#sha256"/>
        <DigestValue>+zbXQazP1iJgv18KRkZrHcJVISewnPVDb2P/fAovTow=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ZTgUayKgSieUOZ9HVaUNCUcmuTcie2APqxZ3VJBhojM=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MWOS8Q/PoFCtxkFI2CWAuDMrL6Ute/OxmNXgKDG/vUc=</DigestValue>
      </Reference>
      <Reference URI="/xl/worksheets/sheet2.xml?ContentType=application/vnd.openxmlformats-officedocument.spreadsheetml.worksheet+xml">
        <DigestMethod Algorithm="http://www.w3.org/2001/04/xmlenc#sha256"/>
        <DigestValue>T9uZPYXQ7omOaN/HO4J0JkzMJV0z3P8mtdc4u6vy+Jk=</DigestValue>
      </Reference>
      <Reference URI="/xl/worksheets/sheet3.xml?ContentType=application/vnd.openxmlformats-officedocument.spreadsheetml.worksheet+xml">
        <DigestMethod Algorithm="http://www.w3.org/2001/04/xmlenc#sha256"/>
        <DigestValue>h2EMhqWgd29Smw4nQIDZ07dBZIXcwkK7U0jR8oP+HuA=</DigestValue>
      </Reference>
      <Reference URI="/xl/worksheets/sheet4.xml?ContentType=application/vnd.openxmlformats-officedocument.spreadsheetml.worksheet+xml">
        <DigestMethod Algorithm="http://www.w3.org/2001/04/xmlenc#sha256"/>
        <DigestValue>kL8ch84tVQAnwIZkottMyx/fGxSVGhmY1sBj61RZY7o=</DigestValue>
      </Reference>
      <Reference URI="/xl/worksheets/sheet5.xml?ContentType=application/vnd.openxmlformats-officedocument.spreadsheetml.worksheet+xml">
        <DigestMethod Algorithm="http://www.w3.org/2001/04/xmlenc#sha256"/>
        <DigestValue>qHRyt1/MUnuk70FCoaMMf9cwiRu2RhbBB9ubVAB1O0I=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2026-06-09T11:31:58Z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  <SignatureInfoV2 xmlns="http://schemas.microsoft.com/office/2006/digsig">
          <Address1/>
          <Address2/>
        </SignatureInfoV2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2026-06-09T11:31:58Z</xd:SigningTime>
          <xd:SigningCertificate>
            <xd:Cert>
              <xd:CertDigest>
                <DigestMethod Algorithm="http://www.w3.org/2001/04/xmlenc#sha256"/>
                <DigestValue>2m6CfjWX5EYxKrRHWc316UkW3Fn9vu5HNZAnZlp3LQ4=</DigestValue>
              </xd:CertDigest>
              <xd:IssuerSerial>
                <X509IssuerName>CN=AC Representación, OU=CERES, O=FNMT-RCM, C=ES</X509IssuerName>
                <X509SerialNumber>129627881431388863222392039519726549072</X509SerialNumber>
              </xd:IssuerSerial>
            </xd:Cert>
          </xd:SigningCertificate>
          <xd:SignaturePolicyIdentifier>
            <xd:SignaturePolicyImplied/>
          </xd:SignaturePolicyIdentifier>
          <xd:SignatureProductionPlace>
            <xd:City/>
            <xd:StateOrProvince/>
            <xd:PostalCode/>
            <xd:CountryName/>
          </xd:SignatureProductionPlace>
          <xd:SignerRole>
            <xd:ClaimedRoles>
              <xd:ClaimedRole>Gerent del CAPSBE</xd:ClaimedRole>
            </xd:ClaimedRoles>
          </xd:SignerRole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G3DCCBMSgAwIBAgIQYcLU1PaprndVkma5ja/WITANBgkqhkiG9w0BAQsFADA7MQswCQYDVQQGEwJFUzERMA8GA1UECgwIRk5NVC1SQ00xGTAXBgNVBAsMEEFDIFJBSVogRk5NVC1SQ00wHhcNMTUwNjMwMDk1MTUzWhcNMjkxMjMxMTA1MTUzWjBNMQswCQYDVQQGEwJFUzERMA8GA1UECgwIRk5NVC1SQ00xDjAMBgNVBAsMBUNFUkVTMRswGQYDVQQDDBJBQyBSZXByZXNlbnRhY2nDs24wggEiMA0GCSqGSIb3DQEBAQUAA4IBDwAwggEKAoIBAQDCO7E+oUYbuTJaWkEQtIFgcRHD/kHavy+XBFdfCdUzDh9w7Yq4kYckBPW/YU1QRa4v35HbajEMCs4cyLnoJy8Wyzq7qrSwmNHhMYDjtGywJXbCo5SZVbIwyagWig8Nb/x9Y5WGWIY76E9agPAoEYOxOG8h1J6ipNoBbq0R+4N4ODaq57ABY7mUSXb4WgjoVg4WxxZw0GGLuc8R1idoX1G/VqxvNymeCZ7o1bEwbs7X3NhRsK21w3ju8pkUNZXN6Pkflh9qIslOLiokKbiDwwAZE4nvU//B8Q8FLYk1sgTQTLET2EQZ308FlECRp3i6Ay4iezc0Yd3FKIDmOxCdDUcDAgMBAAGjggLIMIICxDASBgNVHRMBAf8ECDAGAQH/AgEAMA4GA1UdDwEB/wQEAwIBBjAdBgNVHQ4EFgQU3FCWn9cxickR5O+WX/ZfglJGYlMwgZgGCCsGAQUFBwEBBIGLMIGIMEkGCCsGAQUFBzABhj1odHRwOi8vb2NzcGZubXRyY21jYS5jZXJ0LmZubXQuZXMvb2NzcGZubXRyY21jYS9PY3NwUmVzcG9uZGVyMDsGCCsGAQUFBzAChi9odHRwOi8vd3d3LmNlcnQuZm5tdC5lcy9jZXJ0cy9BQ1JBSVpGTk1UUkNNLmNydDAfBgNVHSMEGDAWgBT3fcX9xOiaG3dkp/UdoMy/h2CabTCB6wYDVR0gBIHjMIHgMIHdBgRVHSAAMIHUMCkGCCsGAQUFBwIBFh1odHRwOi8vd3d3LmNlcnQuZm5tdC5lcy9kcGNzLzCBpgYIKwYBBQUHAgIwgZkMgZZTdWpldG8gYSBsYXMgY29uZGljaW9uZXMgZGUgdXNvIGV4cHVlc3RhcyBlbiBsYSBEZWNsYXJhY2nDs24gZGUgUHLDoWN0aWNhcyBkZSBDZXJ0aWZpY2FjacOzbiBkZSBsYSBGTk1ULVJDTSAoIEMvIEpvcmdlIEp1YW4sIDEwNi0yODAwOS1NYWRyaWQtRXNwYcOxYSkwgdQGA1UdHwSBzDCByTCBxqCBw6CBwIaBkGxkYXA6Ly9sZGFwZm5tdC5jZXJ0LmZubXQuZXMvQ049Q1JMLE9VPUFDJTIwUkFJWiUyMEZOTVQtUkNNLE89Rk5NVC1SQ00sQz1FUz9hdXRob3JpdHlSZXZvY2F0aW9uTGlzdDtiaW5hcnk/YmFzZT9vYmplY3RjbGFzcz1jUkxEaXN0cmlidXRpb25Qb2ludIYraHR0cDovL3d3dy5jZXJ0LmZubXQuZXMvY3Jscy9BUkxGTk1UUkNNLmNybDANBgkqhkiG9w0BAQsFAAOCAgEApS/HpvFq3S42VmjXtoNVxdh+m1/NdjoWVY6M2o9c+UZofrZWbaiQ+aNOn6/+Qf/LZk41jD+nEa/O1GkPyAineYtjyW6Ae7ltVPIVIWQa3fALcgyN7s/U31qPooU7Zv7a5mghpxapWHvtL9yxpLjrtGsZD32qysIJ2pjDqJa5WeWVKF2RS1zy6Bm/9JzlxzTCH03kivP5ltp+cHik/KzJZ+HgPv6BLwO+OYrJ19vGbPuDGgOj7uJTG3XQIlZchTltgCmNRPKs/HOGOyDmWxm07FmrADQ1NWag3gjoH8xcfAlp9aBnm/UXFJuAkGOq8ASr+A5dpJeDP/rlKphDdxJpG5YKRwRSb7PnAccstmGxynL+K/0ofxAhbWqC6z7KeGyZBTeVIilPhp+xZzJnvFVBjN6s2j7W3+esQkiT4SdY9RN+c3tBuWF54UNc7YVe6KVTjzkpev9szp6vUNQ+A45i2KGXRLN6/16nA9fujzITRWmX4tOGABo0aL/wBrf3Po89gvZwZRaVQ9Bw/KfEF8eZDhA1MgQKSPJLSXSl58elHGFLUR2CQMGl+mgfPB0qZUUkRG/RYpZLocczAz6pfkxA3Mt3DfIyVtA/YJ0O4ZYpdbH9zdJZI1RQEWmFrMOrEAWmGIG0SmNpARqOPJsTQJomUcvd3EvA7so2LzLJ+Sjj2So=</xd:EncapsulatedX509Certificate>
            <xd:EncapsulatedX509Certificate>MIIFgzCCA2ugAwIBAgIPXZONMGc2yAYdGsdUhGkHMA0GCSqGSIb3DQEBCwUAMDsxCzAJBgNVBAYTAkVTMREwDwYDVQQKDAhGTk1ULVJDTTEZMBcGA1UECwwQQUMgUkFJWiBGTk1ULVJDTTAeFw0wODEwMjkxNTU5NTZaFw0zMDAxMDEwMDAwMDBaMDsxCzAJBgNVBAYTAkVTMREwDwYDVQQKDAhGTk1ULVJDTTEZMBcGA1UECwwQQUMgUkFJWiBGTk1ULVJDTTCCAiIwDQYJKoZIhvcNAQEBBQADggIPADCCAgoCggIBALpxgHpMhm5/yBNtwMZ9HACXjywMI7sQmkCpGreHiPibVmr75nuOi5KOpyVdWRHbNi63URcfqQgfBBckWKo3Shjf5TnUV/3XwSyRAZHiItQDwFj8d0fsjz50Q7qsNI1NOHZnjrDIbzAzWHFctPVrbtQBULgTfmxKo0nRIBnuvMApGGWn3v7v3QqQIecaZ5JCEJhfTzC8PhxFtBDXaEAUwED653cXeuYLj2VbPNmaUtu1vZ5Gzz3rkQUCwJaydkxNEJY7kvqcfw+Z374jNUUeAlz+taibmSXaXvMiwzn15Cou08YfxGyqxRxqAQVKL9LFwag0Jl1mpdICIfkYtwb1TplvqKtMUejPUBjFd8g5CSxJkjKZqLsXF3mwWsXmo8RZZUc1g16p6DULmbvkzSDGm0oGObVo/CK67lWMK07q87Hj/LaZmtVC+nFNCM+HHmpxffnTtOmlcYF7wk5HlqX2doWjKI/pgG6BU6VtX7hI+cL5NqYuSf+4lsKMB7ObiFj86xsc3i1w4peSMKGJ47xVqCfWS+2QrYv6YyVZLag13cqXM7zlzced0ezvXg5KkAYmY6252TUtB7p2ZSysV4999AeU14ECll2jB0nVetBX+RvnU0Z1qrB5QstocQjpYL05ac70r8NWQMetUqIJ5G+GR4of6ygnXYMgrwTJbFaai0b1AgMBAAGjgYMwgYAwDwYDVR0TAQH/BAUwAwEB/zAOBgNVHQ8BAf8EBAMCAQYwHQYDVR0OBBYEFPd9xf3E6Jobd2Sn9R2gzL+HYJptMD4GA1UdIAQ3MDUwMwYEVR0gADArMCkGCCsGAQUFBwIBFh1odHRwOi8vd3d3LmNlcnQuZm5tdC5lcy9kcGNzLzANBgkqhkiG9w0BAQsFAAOCAgEAB5BK3/MjTvDDnFFlm5wioooMhfNzKWtN/gHiqQxjAb8EZ6WdmF/9ARP67Jpi6Yb+tmLSbkyU+8B1RXxlDPiyN8+sD8+Nb/kZ94/sHvJwnvDKuO+3/3Y3dlv2bojzr2IyIpMNOmqOFGYMLVN0V2Ue1bLdI4E7pWYjJ2cJj+F3qkPNZVEI7VFY/uY5+ctHhKQV8Xa7pO6kO8Rf77IzlhEYt8llvhjho6Tc+hj507wTmzl6NLrTQfv6MooqtyuGC2mDOL7Nii4LcK2NJpLuHvUBKwrZ1pebbuCoGRw6IYsMHkCtA+fdZn71uSANA+iW+YJF1DngoABd15jmfZ5nc8OaKveri6E6FO80vFIOiZiaBECEHX5FaZNXzuvO+FB8TxxuBEOb+dY7Ixjp6o7RTUaN8Tvkasq6+yO3m/qZASlaWFot4/nUbQ4mrcFuNLwy+AwF+mWj2zs3gyLp1txyM/1d8iC9djwj2ij3+RvrWWTV3F9yfiD8zYm1kGdNYno/Tq0dwzn+evQoFt9B9kiABdcPUXmsEKvU7ANm5mqwujGSQkBqvjrTcuFqN1W8rB2Vt2lh8kORdOag0wokRqEIr9baRRmW1FMdW4R58MD3R++Lj8UGrp1MYp3/RgT408m2ECVAdf4WqslKYIYvuu8wd+RU4riEmViAqhOLUTpPSPaLtrM=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7118e7-a129-42d5-86af-3e65aa45432e" xsi:nil="true"/>
    <lcf76f155ced4ddcb4097134ff3c332f xmlns="137ace89-ae84-4492-8eec-212bcf46953f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s q m i d = " a f a 9 e a 7 6 - 5 4 1 9 - 4 4 7 9 - 8 6 8 e - d 2 a b 9 3 a c 1 4 f 8 "   x m l n s = " h t t p : / / s c h e m a s . m i c r o s o f t . c o m / D a t a M a s h u p " > A A A A A J 4 F A A B Q S w M E F A A C A A g A 1 3 O V X E H h D t K m A A A A 9 w A A A B I A H A B D b 2 5 m a W c v U G F j a 2 F n Z S 5 4 b W w g o h g A K K A U A A A A A A A A A A A A A A A A A A A A A A A A A A A A h Y / N C o J A H M R f R f b u f m i E y N / 1 E N 0 S A i G 6 L t u m S 7 q G u 7 a + W 4 c e q V f I K K t b x 5 n 5 D c z c r z f I x 7 Y J L q q 3 u j M Z Y p i i Q B n Z H b S p M j S 4 Y 5 i g n M N W y J O o V D D B x q a j 1 R m q n T u n h H j v s Y 9 x 1 1 c k o p S R f b E p Z a 1 a E W p j n T B S o U / r 8 L + F O O x e Y 3 i E 2 W K J W U J j T I H M L h T a f I l o G v x M f 0 x Y D Y 0 b e s W l C N c l k F k C e Z / g D 1 B L A w Q U A A I A C A D X c 5 V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1 3 O V X P d / k w q W A g A A i w w A A B M A H A B G b 3 J t d W x h c y 9 T Z W N 0 a W 9 u M S 5 t I K I Y A C i g F A A A A A A A A A A A A A A A A A A A A A A A A A A A A O 1 V z W 7 a Q B C + I / E O K / c C k o t E 2 v T Q K I c I a F M p S q L E a Q 9 R V A 3 2 A K u s d 6 3 d N S J F e Z G e + g I 9 9 d B 7 e b G O 7 R g 7 2 A 6 o 6 h E u w P x 9 M 9 / M 7 B j 0 L V e S X W f f / a N 2 q 9 0 y M 9 A Y M A 9 i A W / Y M R N o 2 y 1 G n w v N p y h J M l r 4 K H q D W G u U 9 o v S 9 2 O l 7 j v d 5 e 0 5 h H j s Z J 7 O 3 e P t Q E l L J n d u F u C V 4 / E o N s w H O e d g H Q r l w V h g z 9 M g z U T p c K B E H E r v I U L T y e D c 5 d I Z q I A z l M Z x 2 S d p 3 7 3 t J Q a P L l s 6 5 y o k h e W W o r n M k p h Z X N h U 9 / H q 5 r I i J I A / v 0 V S b l z R D b l O F a d V n F w 1 r K p G c 0 o g B n G a x w P 5 8 E w x 3 F R 8 i K V P b I P m N U i F s g a L / q J e / a x x e 9 L U + J z B W G k Q E 7 6 o c S u U z Z 4 W w 6 j Z N d H W + K a N j l A b K k V U m P a U T a U b T q c q R M M g H L O A G x 8 i 8 M u N z e k b K r m D V Q r B 8 g y 2 m l / m h j T g k Q C f E D Q a 1 H M I 0 O x g 7 C s 5 V / 6 m 8 W N 3 P f n Z Z J O l o U F G y k V C y O 0 3 y m b 1 q 1 i E G x n x u b I X d o Y 6 8 z C d z a 3 J x n i 9 E R s 7 k I / 9 x q R X G r L u Q T P r z U z v w O 5 W R r e w S E Q 7 J 1 b z c Z x G + w x C a a e G z g Q a B Z N E w h N B / Y L O K y S W s S D y x S Y k L 0 0 Z k U t f o F P t I b A g j g S n N K F A G m Y i + w T W 2 Z J h E X / 9 6 z 1 V H 3 E o 1 b j 6 L i w P k 8 b r 1 Q + f 9 t s w W i C N 1 j S + n E W R 5 S x p Y p Y F H o I / Y x 5 F 6 o 1 k 0 P n q s n 6 3 v J 9 1 M 1 s t o Z n j F 7 J 2 y 2 k 4 1 7 i o o 7 c W 7 m C H n t Y k W Q D m 7 N Y 3 N h / F f B Y Y T H D K y / 0 9 C Y J d O n t Q H u w k m n 1 G + L U F b T u 3 W Q Z 3 b i Y 8 Q z m 1 s 7 W 0 y 1 5 T R 7 r t F p d b 0 6 v c 6 8 N / v t e H + 3 u 9 v 9 f 7 e 7 2 / 1 / / 1 X p d f s R c Z P f o L U E s B A i 0 A F A A C A A g A 1 3 O V X E H h D t K m A A A A 9 w A A A B I A A A A A A A A A A A A A A A A A A A A A A E N v b m Z p Z y 9 Q Y W N r Y W d l L n h t b F B L A Q I t A B Q A A g A I A N d z l V w P y u m r p A A A A O k A A A A T A A A A A A A A A A A A A A A A A P I A A A B b Q 2 9 u d G V u d F 9 U e X B l c 1 0 u e G 1 s U E s B A i 0 A F A A C A A g A 1 3 O V X P d / k w q W A g A A i w w A A B M A A A A A A A A A A A A A A A A A 4 w E A A E Z v c m 1 1 b G F z L 1 N l Y 3 R p b 2 4 x L m 1 Q S w U G A A A A A A M A A w D C A A A A x g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2 C Q A A A A A A A C 2 J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1 b G E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V m Y T Z j M z A t N 2 Q 1 M C 0 0 N W E z L W J m O T E t M D I 2 O D Y 0 O W R l M D A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g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I x V D E x O j M 5 O j M z L j k 1 O T g 4 M j J a I i A v P j x F b n R y e S B U e X B l P S J G a W x s Q 2 9 s d W 1 u V H l w Z X M i I F Z h b H V l P S J z Q X d Z R 0 J n W U R B Q U F B Q U F B R 0 F B W U E i I C 8 + P E V u d H J 5 I F R 5 c G U 9 I k Z p b G x D b 2 x 1 b W 5 O Y W 1 l c y I g V m F s d W U 9 I n N b J n F 1 b 3 Q 7 Q 2 9 k a S B l b n M m c X V v d D s s J n F 1 b 3 Q 7 T m 9 t I G V u d G l 0 Y X Q m c X V v d D s s J n F 1 b 3 Q 7 R 1 J V U C Z x d W 9 0 O y w m c X V v d D t D b 2 z C t 2 x l Y 3 R p d S Z x d W 9 0 O y w m c X V v d D t U a X B 1 c 3 B l c n N v b m F s J n F 1 b 3 Q 7 L C Z x d W 9 0 O 1 R v d G F s J n F 1 b 3 Q 7 L C Z x d W 9 0 O 0 h v b W V z I G F t Y i B k a X N j Y X B h Y 2 l 0 Y X Q m c X V v d D s s J n F 1 b 3 Q 7 R G 9 u Z X M g Y W 1 i I G R p c 2 N h c G F j a X R h d C Z x d W 9 0 O y w m c X V v d D t U b 3 R h b C B w Z X J z b 2 5 h b C B h b W I g Z G l z Y 2 F w Y W N p d G F 0 J n F 1 b 3 Q 7 L C Z x d W 9 0 O 1 B l c n N v b m F s I G V u I H B s Y W N l c y B y Z X N l c n Z h Z G V z J n F 1 b 3 Q 7 L C Z x d W 9 0 O 1 B l c n N v b m F s I G V u I H B s Y W N l c y B j b 2 5 2 b 2 N h Z G V z J n F 1 b 3 Q 7 L C Z x d W 9 0 O 1 N l e G U m c X V v d D s s J n F 1 b 3 Q 7 V m F s b 3 I m c X V v d D s s J n F 1 b 3 Q 7 V m l u Y 2 x l J n F 1 b 3 Q 7 L C Z x d W 9 0 O 1 B l c n N v b m F s a X R 6 Y X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1 b G E z L 0 F 1 d G 9 S Z W 1 v d m V k Q 2 9 s d W 1 u c z E u e 0 N v Z G k g Z W 5 z L D B 9 J n F 1 b 3 Q 7 L C Z x d W 9 0 O 1 N l Y 3 R p b 2 4 x L 1 R h d W x h M y 9 B d X R v U m V t b 3 Z l Z E N v b H V t b n M x L n t O b 2 0 g Z W 5 0 a X R h d C w x f S Z x d W 9 0 O y w m c X V v d D t T Z W N 0 a W 9 u M S 9 U Y X V s Y T M v Q X V 0 b 1 J l b W 9 2 Z W R D b 2 x 1 b W 5 z M S 5 7 R 1 J V U C w y f S Z x d W 9 0 O y w m c X V v d D t T Z W N 0 a W 9 u M S 9 U Y X V s Y T M v Q X V 0 b 1 J l b W 9 2 Z W R D b 2 x 1 b W 5 z M S 5 7 Q 2 9 s w r d s Z W N 0 a X U s M 3 0 m c X V v d D s s J n F 1 b 3 Q 7 U 2 V j d G l v b j E v V G F 1 b G E z L 0 F 1 d G 9 S Z W 1 v d m V k Q 2 9 s d W 1 u c z E u e 1 R p c H V z c G V y c 2 9 u Y W w s N H 0 m c X V v d D s s J n F 1 b 3 Q 7 U 2 V j d G l v b j E v V G F 1 b G E z L 0 F 1 d G 9 S Z W 1 v d m V k Q 2 9 s d W 1 u c z E u e 1 R v d G F s L D V 9 J n F 1 b 3 Q 7 L C Z x d W 9 0 O 1 N l Y 3 R p b 2 4 x L 1 R h d W x h M y 9 B d X R v U m V t b 3 Z l Z E N v b H V t b n M x L n t I b 2 1 l c y B h b W I g Z G l z Y 2 F w Y W N p d G F 0 L D Z 9 J n F 1 b 3 Q 7 L C Z x d W 9 0 O 1 N l Y 3 R p b 2 4 x L 1 R h d W x h M y 9 B d X R v U m V t b 3 Z l Z E N v b H V t b n M x L n t E b 2 5 l c y B h b W I g Z G l z Y 2 F w Y W N p d G F 0 L D d 9 J n F 1 b 3 Q 7 L C Z x d W 9 0 O 1 N l Y 3 R p b 2 4 x L 1 R h d W x h M y 9 B d X R v U m V t b 3 Z l Z E N v b H V t b n M x L n t U b 3 R h b C B w Z X J z b 2 5 h b C B h b W I g Z G l z Y 2 F w Y W N p d G F 0 L D h 9 J n F 1 b 3 Q 7 L C Z x d W 9 0 O 1 N l Y 3 R p b 2 4 x L 1 R h d W x h M y 9 B d X R v U m V t b 3 Z l Z E N v b H V t b n M x L n t Q Z X J z b 2 5 h b C B l b i B w b G F j Z X M g c m V z Z X J 2 Y W R l c y w 5 f S Z x d W 9 0 O y w m c X V v d D t T Z W N 0 a W 9 u M S 9 U Y X V s Y T M v Q X V 0 b 1 J l b W 9 2 Z W R D b 2 x 1 b W 5 z M S 5 7 U G V y c 2 9 u Y W w g Z W 4 g c G x h Y 2 V z I G N v b n Z v Y 2 F k Z X M s M T B 9 J n F 1 b 3 Q 7 L C Z x d W 9 0 O 1 N l Y 3 R p b 2 4 x L 1 R h d W x h M y 9 B d X R v U m V t b 3 Z l Z E N v b H V t b n M x L n t T Z X h l L D E x f S Z x d W 9 0 O y w m c X V v d D t T Z W N 0 a W 9 u M S 9 U Y X V s Y T M v Q X V 0 b 1 J l b W 9 2 Z W R D b 2 x 1 b W 5 z M S 5 7 V m F s b 3 I s M T J 9 J n F 1 b 3 Q 7 L C Z x d W 9 0 O 1 N l Y 3 R p b 2 4 x L 1 R h d W x h M y 9 B d X R v U m V t b 3 Z l Z E N v b H V t b n M x L n t W a W 5 j b G U s M T N 9 J n F 1 b 3 Q 7 L C Z x d W 9 0 O 1 N l Y 3 R p b 2 4 x L 1 R h d W x h M y 9 B d X R v U m V t b 3 Z l Z E N v b H V t b n M x L n t Q Z X J z b 2 5 h b G l 0 e m F 0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V G F 1 b G E z L 0 F 1 d G 9 S Z W 1 v d m V k Q 2 9 s d W 1 u c z E u e 0 N v Z G k g Z W 5 z L D B 9 J n F 1 b 3 Q 7 L C Z x d W 9 0 O 1 N l Y 3 R p b 2 4 x L 1 R h d W x h M y 9 B d X R v U m V t b 3 Z l Z E N v b H V t b n M x L n t O b 2 0 g Z W 5 0 a X R h d C w x f S Z x d W 9 0 O y w m c X V v d D t T Z W N 0 a W 9 u M S 9 U Y X V s Y T M v Q X V 0 b 1 J l b W 9 2 Z W R D b 2 x 1 b W 5 z M S 5 7 R 1 J V U C w y f S Z x d W 9 0 O y w m c X V v d D t T Z W N 0 a W 9 u M S 9 U Y X V s Y T M v Q X V 0 b 1 J l b W 9 2 Z W R D b 2 x 1 b W 5 z M S 5 7 Q 2 9 s w r d s Z W N 0 a X U s M 3 0 m c X V v d D s s J n F 1 b 3 Q 7 U 2 V j d G l v b j E v V G F 1 b G E z L 0 F 1 d G 9 S Z W 1 v d m V k Q 2 9 s d W 1 u c z E u e 1 R p c H V z c G V y c 2 9 u Y W w s N H 0 m c X V v d D s s J n F 1 b 3 Q 7 U 2 V j d G l v b j E v V G F 1 b G E z L 0 F 1 d G 9 S Z W 1 v d m V k Q 2 9 s d W 1 u c z E u e 1 R v d G F s L D V 9 J n F 1 b 3 Q 7 L C Z x d W 9 0 O 1 N l Y 3 R p b 2 4 x L 1 R h d W x h M y 9 B d X R v U m V t b 3 Z l Z E N v b H V t b n M x L n t I b 2 1 l c y B h b W I g Z G l z Y 2 F w Y W N p d G F 0 L D Z 9 J n F 1 b 3 Q 7 L C Z x d W 9 0 O 1 N l Y 3 R p b 2 4 x L 1 R h d W x h M y 9 B d X R v U m V t b 3 Z l Z E N v b H V t b n M x L n t E b 2 5 l c y B h b W I g Z G l z Y 2 F w Y W N p d G F 0 L D d 9 J n F 1 b 3 Q 7 L C Z x d W 9 0 O 1 N l Y 3 R p b 2 4 x L 1 R h d W x h M y 9 B d X R v U m V t b 3 Z l Z E N v b H V t b n M x L n t U b 3 R h b C B w Z X J z b 2 5 h b C B h b W I g Z G l z Y 2 F w Y W N p d G F 0 L D h 9 J n F 1 b 3 Q 7 L C Z x d W 9 0 O 1 N l Y 3 R p b 2 4 x L 1 R h d W x h M y 9 B d X R v U m V t b 3 Z l Z E N v b H V t b n M x L n t Q Z X J z b 2 5 h b C B l b i B w b G F j Z X M g c m V z Z X J 2 Y W R l c y w 5 f S Z x d W 9 0 O y w m c X V v d D t T Z W N 0 a W 9 u M S 9 U Y X V s Y T M v Q X V 0 b 1 J l b W 9 2 Z W R D b 2 x 1 b W 5 z M S 5 7 U G V y c 2 9 u Y W w g Z W 4 g c G x h Y 2 V z I G N v b n Z v Y 2 F k Z X M s M T B 9 J n F 1 b 3 Q 7 L C Z x d W 9 0 O 1 N l Y 3 R p b 2 4 x L 1 R h d W x h M y 9 B d X R v U m V t b 3 Z l Z E N v b H V t b n M x L n t T Z X h l L D E x f S Z x d W 9 0 O y w m c X V v d D t T Z W N 0 a W 9 u M S 9 U Y X V s Y T M v Q X V 0 b 1 J l b W 9 2 Z W R D b 2 x 1 b W 5 z M S 5 7 V m F s b 3 I s M T J 9 J n F 1 b 3 Q 7 L C Z x d W 9 0 O 1 N l Y 3 R p b 2 4 x L 1 R h d W x h M y 9 B d X R v U m V t b 3 Z l Z E N v b H V t b n M x L n t W a W 5 j b G U s M T N 9 J n F 1 b 3 Q 7 L C Z x d W 9 0 O 1 N l Y 3 R p b 2 4 x L 1 R h d W x h M y 9 B d X R v U m V t b 3 Z l Z E N v b H V t b n M x L n t Q Z X J z b 2 5 h b G l 0 e m F 0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1 b G E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y 9 U a X B 1 c y U y M G N h b n Z p Y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M v Q 2 9 s d W 1 u Z X M l M j B z Z W 5 z Z S U y M G R p b m F t a X R 6 Y W N p J U M z J U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z L y V D M y U 5 Q W x 0 a W 1 z J T I w Y 2 F y J U M z J U E w Y 3 R l c n M l M j B l e H R y Z X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z L 0 N v b H V t b m V z J T I w Y W 1 i J T I w Z W w l M j B u b 2 0 l M j B j Y W 5 2 a W F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z L 0 N v b H V t b m V z J T I w Y W 1 i J T I w Z W w l M j B u b 2 0 l M j B j Y W 5 2 a W F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y 9 D b 2 x 1 b W 5 h J T I w Z H V w b G l j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z L 1 B l c n N v b m F s a X R 6 Y W N p J U M z J U I z J T I w Y W Z l Z 2 l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y 9 D b 2 x 1 b W 5 l c y U y M G F t Y i U y M G V s J T I w b m 9 t J T I w Y 2 F u d m l h d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5 Y j U w Z m E 0 N C 0 z M D A 5 L T Q x N T g t O W F j N i 1 m Z W Y 5 Z D A 0 Z G N m N z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X V s Y T U v Q X V 0 b 1 J l b W 9 2 Z W R D b 2 x 1 b W 5 z M S 5 7 Q 2 9 k a S B l b n M s M H 0 m c X V v d D s s J n F 1 b 3 Q 7 U 2 V j d G l v b j E v V G F 1 b G E 1 L 0 F 1 d G 9 S Z W 1 v d m V k Q 2 9 s d W 1 u c z E u e 0 5 v b S B l b n R p d G F 0 L D F 9 J n F 1 b 3 Q 7 L C Z x d W 9 0 O 1 N l Y 3 R p b 2 4 x L 1 R h d W x h N S 9 B d X R v U m V t b 3 Z l Z E N v b H V t b n M x L n t H U l V Q L D J 9 J n F 1 b 3 Q 7 L C Z x d W 9 0 O 1 N l Y 3 R p b 2 4 x L 1 R h d W x h N S 9 B d X R v U m V t b 3 Z l Z E N v b H V t b n M x L n t D b 2 z C t 2 x l Y 3 R p d S w z f S Z x d W 9 0 O y w m c X V v d D t T Z W N 0 a W 9 u M S 9 U Y X V s Y T U v Q X V 0 b 1 J l b W 9 2 Z W R D b 2 x 1 b W 5 z M S 5 7 V G l w d X N w Z X J z b 2 5 h b C w 0 f S Z x d W 9 0 O y w m c X V v d D t T Z W N 0 a W 9 u M S 9 U Y X V s Y T U v Q X V 0 b 1 J l b W 9 2 Z W R D b 2 x 1 b W 5 z M S 5 7 V G 9 0 Y W w s N X 0 m c X V v d D s s J n F 1 b 3 Q 7 U 2 V j d G l v b j E v V G F 1 b G E 1 L 0 F 1 d G 9 S Z W 1 v d m V k Q 2 9 s d W 1 u c z E u e 0 h v b W V z I G F t Y i B k a X N j Y X B h Y 2 l 0 Y X Q s N n 0 m c X V v d D s s J n F 1 b 3 Q 7 U 2 V j d G l v b j E v V G F 1 b G E 1 L 0 F 1 d G 9 S Z W 1 v d m V k Q 2 9 s d W 1 u c z E u e 0 R v b m V z I G F t Y i B k a X N j Y X B h Y 2 l 0 Y X Q s N 3 0 m c X V v d D s s J n F 1 b 3 Q 7 U 2 V j d G l v b j E v V G F 1 b G E 1 L 0 F 1 d G 9 S Z W 1 v d m V k Q 2 9 s d W 1 u c z E u e 1 R v d G F s I H B l c n N v b m F s I G F t Y i B k a X N j Y X B h Y 2 l 0 Y X Q s O H 0 m c X V v d D s s J n F 1 b 3 Q 7 U 2 V j d G l v b j E v V G F 1 b G E 1 L 0 F 1 d G 9 S Z W 1 v d m V k Q 2 9 s d W 1 u c z E u e 1 B l c n N v b m F s I G V u I H B s Y W N l c y B y Z X N l c n Z h Z G V z L D l 9 J n F 1 b 3 Q 7 L C Z x d W 9 0 O 1 N l Y 3 R p b 2 4 x L 1 R h d W x h N S 9 B d X R v U m V t b 3 Z l Z E N v b H V t b n M x L n t Q Z X J z b 2 5 h b C B l b i B w b G F j Z X M g Y 2 9 u d m 9 j Y W R l c y w x M H 0 m c X V v d D s s J n F 1 b 3 Q 7 U 2 V j d G l v b j E v V G F 1 b G E 1 L 0 F 1 d G 9 S Z W 1 v d m V k Q 2 9 s d W 1 u c z E u e 0 F 0 c m l i d X Q s M T F 9 J n F 1 b 3 Q 7 L C Z x d W 9 0 O 1 N l Y 3 R p b 2 4 x L 1 R h d W x h N S 9 B d X R v U m V t b 3 Z l Z E N v b H V t b n M x L n t W Y W x v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d W x h N S 9 B d X R v U m V t b 3 Z l Z E N v b H V t b n M x L n t D b 2 R p I G V u c y w w f S Z x d W 9 0 O y w m c X V v d D t T Z W N 0 a W 9 u M S 9 U Y X V s Y T U v Q X V 0 b 1 J l b W 9 2 Z W R D b 2 x 1 b W 5 z M S 5 7 T m 9 t I G V u d G l 0 Y X Q s M X 0 m c X V v d D s s J n F 1 b 3 Q 7 U 2 V j d G l v b j E v V G F 1 b G E 1 L 0 F 1 d G 9 S Z W 1 v d m V k Q 2 9 s d W 1 u c z E u e 0 d S V V A s M n 0 m c X V v d D s s J n F 1 b 3 Q 7 U 2 V j d G l v b j E v V G F 1 b G E 1 L 0 F 1 d G 9 S Z W 1 v d m V k Q 2 9 s d W 1 u c z E u e 0 N v b M K 3 b G V j d G l 1 L D N 9 J n F 1 b 3 Q 7 L C Z x d W 9 0 O 1 N l Y 3 R p b 2 4 x L 1 R h d W x h N S 9 B d X R v U m V t b 3 Z l Z E N v b H V t b n M x L n t U a X B 1 c 3 B l c n N v b m F s L D R 9 J n F 1 b 3 Q 7 L C Z x d W 9 0 O 1 N l Y 3 R p b 2 4 x L 1 R h d W x h N S 9 B d X R v U m V t b 3 Z l Z E N v b H V t b n M x L n t U b 3 R h b C w 1 f S Z x d W 9 0 O y w m c X V v d D t T Z W N 0 a W 9 u M S 9 U Y X V s Y T U v Q X V 0 b 1 J l b W 9 2 Z W R D b 2 x 1 b W 5 z M S 5 7 S G 9 t Z X M g Y W 1 i I G R p c 2 N h c G F j a X R h d C w 2 f S Z x d W 9 0 O y w m c X V v d D t T Z W N 0 a W 9 u M S 9 U Y X V s Y T U v Q X V 0 b 1 J l b W 9 2 Z W R D b 2 x 1 b W 5 z M S 5 7 R G 9 u Z X M g Y W 1 i I G R p c 2 N h c G F j a X R h d C w 3 f S Z x d W 9 0 O y w m c X V v d D t T Z W N 0 a W 9 u M S 9 U Y X V s Y T U v Q X V 0 b 1 J l b W 9 2 Z W R D b 2 x 1 b W 5 z M S 5 7 V G 9 0 Y W w g c G V y c 2 9 u Y W w g Y W 1 i I G R p c 2 N h c G F j a X R h d C w 4 f S Z x d W 9 0 O y w m c X V v d D t T Z W N 0 a W 9 u M S 9 U Y X V s Y T U v Q X V 0 b 1 J l b W 9 2 Z W R D b 2 x 1 b W 5 z M S 5 7 U G V y c 2 9 u Y W w g Z W 4 g c G x h Y 2 V z I H J l c 2 V y d m F k Z X M s O X 0 m c X V v d D s s J n F 1 b 3 Q 7 U 2 V j d G l v b j E v V G F 1 b G E 1 L 0 F 1 d G 9 S Z W 1 v d m V k Q 2 9 s d W 1 u c z E u e 1 B l c n N v b m F s I G V u I H B s Y W N l c y B j b 2 5 2 b 2 N h Z G V z L D E w f S Z x d W 9 0 O y w m c X V v d D t T Z W N 0 a W 9 u M S 9 U Y X V s Y T U v Q X V 0 b 1 J l b W 9 2 Z W R D b 2 x 1 b W 5 z M S 5 7 Q X R y a W J 1 d C w x M X 0 m c X V v d D s s J n F 1 b 3 Q 7 U 2 V j d G l v b j E v V G F 1 b G E 1 L 0 F 1 d G 9 S Z W 1 v d m V k Q 2 9 s d W 1 u c z E u e 1 Z h b G 9 y L D E y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k a S B l b n M m c X V v d D s s J n F 1 b 3 Q 7 T m 9 t I G V u d G l 0 Y X Q m c X V v d D s s J n F 1 b 3 Q 7 R 1 J V U C Z x d W 9 0 O y w m c X V v d D t D b 2 z C t 2 x l Y 3 R p d S Z x d W 9 0 O y w m c X V v d D t U a X B 1 c 3 B l c n N v b m F s J n F 1 b 3 Q 7 L C Z x d W 9 0 O 1 R v d G F s J n F 1 b 3 Q 7 L C Z x d W 9 0 O 0 h v b W V z I G F t Y i B k a X N j Y X B h Y 2 l 0 Y X Q m c X V v d D s s J n F 1 b 3 Q 7 R G 9 u Z X M g Y W 1 i I G R p c 2 N h c G F j a X R h d C Z x d W 9 0 O y w m c X V v d D t U b 3 R h b C B w Z X J z b 2 5 h b C B h b W I g Z G l z Y 2 F w Y W N p d G F 0 J n F 1 b 3 Q 7 L C Z x d W 9 0 O 1 B l c n N v b m F s I G V u I H B s Y W N l c y B y Z X N l c n Z h Z G V z J n F 1 b 3 Q 7 L C Z x d W 9 0 O 1 B l c n N v b m F s I G V u I H B s Y W N l c y B j b 2 5 2 b 2 N h Z G V z J n F 1 b 3 Q 7 L C Z x d W 9 0 O 0 F 0 c m l i d X Q m c X V v d D s s J n F 1 b 3 Q 7 V m F s b 3 I m c X V v d D t d I i A v P j x F b n R y e S B U e X B l P S J G a W x s Q 2 9 s d W 1 u V H l w Z X M i I F Z h b H V l P S J z Q X d Z R 0 J n W U R B Q U F B Q U F B R 0 F B P T 0 i I C 8 + P E V u d H J 5 I F R 5 c G U 9 I k Z p b G x M Y X N 0 V X B k Y X R l Z C I g V m F s d W U 9 I m Q y M D I 2 L T A 0 L T I x V D E y O j I 5 O j A 0 L j Q y N j Y z M z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N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d W x h N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U v V G l w d X M l M j B j Y W 5 2 a W F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1 L 0 N v b H V t b m V z J T I w c 2 V u c 2 U l M j B k a W 5 h b W l 0 e m F j a S V D M y V C M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S h O e s q p D 4 R J J a j S r g 4 f A x A A A A A A I A A A A A A A N m A A D A A A A A E A A A A I a z 1 Z p Y w j M Y k T j 1 A 9 H + L h 8 A A A A A B I A A A K A A A A A Q A A A A D / L E D Z t J H X + 9 P e 1 f L m A E I F A A A A C 4 I l V / h K V U l D e N 1 f L Z w 1 1 P p Z O W X o R v l A u i g x p d 3 2 W Y 8 B W o e g 7 i P Z C U x L 5 K + T H Y d b e V 8 M N h t / P b F C z 8 J Y h 3 Y 3 F W v Z e 9 I N s c y 2 + X m R A o 6 + U 0 a B Q A A A B s u / C 7 a R V g D O x 4 7 X r / s c m k P p x Q L g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875D387F32134E98B74461CA7E5CE1" ma:contentTypeVersion="15" ma:contentTypeDescription="Crea un document nou" ma:contentTypeScope="" ma:versionID="090a439fd906e0e97ab70b4004fa193a">
  <xsd:schema xmlns:xsd="http://www.w3.org/2001/XMLSchema" xmlns:xs="http://www.w3.org/2001/XMLSchema" xmlns:p="http://schemas.microsoft.com/office/2006/metadata/properties" xmlns:ns2="137ace89-ae84-4492-8eec-212bcf46953f" xmlns:ns3="c07118e7-a129-42d5-86af-3e65aa45432e" targetNamespace="http://schemas.microsoft.com/office/2006/metadata/properties" ma:root="true" ma:fieldsID="68ff3a4a88f6dcb3a7837366bebb9772" ns2:_="" ns3:_="">
    <xsd:import namespace="137ace89-ae84-4492-8eec-212bcf46953f"/>
    <xsd:import namespace="c07118e7-a129-42d5-86af-3e65aa4543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ace89-ae84-4492-8eec-212bcf4695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9279cecb-27c6-4e5d-bdd2-d1b83fa96b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118e7-a129-42d5-86af-3e65aa4543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afa7080-0260-4140-93f1-f092692d2a61}" ma:internalName="TaxCatchAll" ma:showField="CatchAllData" ma:web="c07118e7-a129-42d5-86af-3e65aa4543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24BB5-C867-449C-BB95-E4C543FF9E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94E219-0193-499F-A65B-4E92835C47BD}">
  <ds:schemaRefs>
    <ds:schemaRef ds:uri="http://purl.org/dc/elements/1.1/"/>
    <ds:schemaRef ds:uri="137ace89-ae84-4492-8eec-212bcf46953f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c07118e7-a129-42d5-86af-3e65aa45432e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F6E8880-2181-47C6-99C3-0234227AA9F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F335EE0-B5EC-46B9-BFE4-4B1968279B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7ace89-ae84-4492-8eec-212bcf46953f"/>
    <ds:schemaRef ds:uri="c07118e7-a129-42d5-86af-3e65aa4543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a8a0b9-1874-4e5d-b1f5-11040c1c07fc}" enabled="0" method="" siteId="{37a8a0b9-1874-4e5d-b1f5-11040c1c07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Formulari</vt:lpstr>
      <vt:lpstr>Entitats</vt:lpstr>
      <vt:lpstr>Full3</vt:lpstr>
      <vt:lpstr>Full4</vt:lpstr>
      <vt:lpstr>Full2</vt:lpstr>
      <vt:lpstr>Formulari!Área_de_impresión</vt:lpstr>
    </vt:vector>
  </TitlesOfParts>
  <Manager/>
  <Company>Generalitat de Catalunya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</dc:creator>
  <cp:keywords/>
  <dc:description/>
  <cp:lastModifiedBy>CAMP, CLARA (CAPSBE)</cp:lastModifiedBy>
  <cp:revision/>
  <dcterms:created xsi:type="dcterms:W3CDTF">2012-01-23T10:40:25Z</dcterms:created>
  <dcterms:modified xsi:type="dcterms:W3CDTF">2026-06-09T11:30:47Z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0x0101000C875D387F32134E98B74461CA7E5CE1</vt:lpwstr>
  </property>
  <property fmtid="{D5CDD505-2E9C-101B-9397-08002B2CF9AE}" pid="3" name="MediaServiceImageTags">
    <vt:lpwstr/>
  </property>
</Properties>
</file>